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860" activeTab="0"/>
  </bookViews>
  <sheets>
    <sheet name="Kalender 2017" sheetId="1" r:id="rId1"/>
  </sheets>
  <definedNames>
    <definedName name="_xlnm.Print_Area" localSheetId="0">'Kalender 2017'!$C$3:$BJ$37</definedName>
  </definedNames>
  <calcPr fullCalcOnLoad="1"/>
</workbook>
</file>

<file path=xl/sharedStrings.xml><?xml version="1.0" encoding="utf-8"?>
<sst xmlns="http://schemas.openxmlformats.org/spreadsheetml/2006/main" count="27" uniqueCount="11">
  <si>
    <t>&lt;- indtast evt. ny startdato for rullende 12-års kalender</t>
  </si>
  <si>
    <t>Startdato</t>
  </si>
  <si>
    <t>t</t>
  </si>
  <si>
    <t>ts</t>
  </si>
  <si>
    <t>tsp</t>
  </si>
  <si>
    <t>Stævne</t>
  </si>
  <si>
    <t>Træning</t>
  </si>
  <si>
    <t>Intensiv fysisk træning</t>
  </si>
  <si>
    <t>Selvtræning</t>
  </si>
  <si>
    <t>Klasse Camp</t>
  </si>
  <si>
    <t>Eksamen/forb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</si>
</sst>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&quot;kr&quot;* #,##0.00_-;\-&quot;kr&quot;* #,##0.00_-;_-&quot;kr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kr.&quot;\ #,##0;&quot;kr.&quot;\ \-#,##0"/>
    <numFmt numFmtId="187" formatCode="&quot;kr.&quot;\ #,##0;[Red]&quot;kr.&quot;\ \-#,##0"/>
    <numFmt numFmtId="188" formatCode="&quot;kr.&quot;\ #,##0.00;&quot;kr.&quot;\ \-#,##0.00"/>
    <numFmt numFmtId="189" formatCode="&quot;kr.&quot;\ #,##0.00;[Red]&quot;kr.&quot;\ \-#,##0.00"/>
    <numFmt numFmtId="190" formatCode="_ &quot;kr.&quot;\ * #,##0_ ;_ &quot;kr.&quot;\ * \-#,##0_ ;_ &quot;kr.&quot;\ * &quot;-&quot;_ ;_ @_ "/>
    <numFmt numFmtId="191" formatCode="_ * #,##0_ ;_ * \-#,##0_ ;_ * &quot;-&quot;_ ;_ @_ "/>
    <numFmt numFmtId="192" formatCode="_ &quot;kr.&quot;\ * #,##0.00_ ;_ &quot;kr.&quot;\ * \-#,##0.00_ ;_ &quot;kr.&quot;\ * &quot;-&quot;??_ ;_ @_ "/>
    <numFmt numFmtId="193" formatCode="_ * #,##0.00_ ;_ * \-#,##0.00_ ;_ * &quot;-&quot;??_ ;_ @_ "/>
    <numFmt numFmtId="194" formatCode="0.0"/>
    <numFmt numFmtId="195" formatCode="0.000"/>
    <numFmt numFmtId="196" formatCode="0.0000"/>
    <numFmt numFmtId="197" formatCode="0.00000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m/yy"/>
    <numFmt numFmtId="203" formatCode="dd/mmm/yy_)"/>
    <numFmt numFmtId="204" formatCode=";;;"/>
    <numFmt numFmtId="205" formatCode="mm/dd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22" borderId="3" applyNumberFormat="0" applyAlignment="0" applyProtection="0"/>
    <xf numFmtId="0" fontId="31" fillId="23" borderId="4" applyNumberFormat="0" applyAlignment="0" applyProtection="0"/>
    <xf numFmtId="0" fontId="2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0" fillId="17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03" fontId="19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20" fillId="0" borderId="14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 applyProtection="1">
      <alignment/>
      <protection/>
    </xf>
    <xf numFmtId="0" fontId="0" fillId="0" borderId="13" xfId="0" applyFont="1" applyBorder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4" fillId="0" borderId="21" xfId="0" applyFont="1" applyFill="1" applyBorder="1" applyAlignment="1" applyProtection="1">
      <alignment vertical="top"/>
      <protection/>
    </xf>
    <xf numFmtId="0" fontId="24" fillId="0" borderId="22" xfId="0" applyFont="1" applyFill="1" applyBorder="1" applyAlignment="1" applyProtection="1">
      <alignment vertical="top"/>
      <protection/>
    </xf>
    <xf numFmtId="205" fontId="18" fillId="0" borderId="22" xfId="0" applyNumberFormat="1" applyFont="1" applyFill="1" applyBorder="1" applyAlignment="1" applyProtection="1">
      <alignment horizontal="left" vertical="top"/>
      <protection/>
    </xf>
    <xf numFmtId="0" fontId="18" fillId="0" borderId="22" xfId="0" applyFont="1" applyFill="1" applyBorder="1" applyAlignment="1">
      <alignment vertical="top"/>
    </xf>
    <xf numFmtId="0" fontId="18" fillId="0" borderId="22" xfId="0" applyFont="1" applyBorder="1" applyAlignment="1">
      <alignment vertical="top"/>
    </xf>
    <xf numFmtId="0" fontId="24" fillId="0" borderId="21" xfId="0" applyFont="1" applyBorder="1" applyAlignment="1" applyProtection="1">
      <alignment vertical="top"/>
      <protection/>
    </xf>
    <xf numFmtId="0" fontId="24" fillId="0" borderId="22" xfId="0" applyFont="1" applyBorder="1" applyAlignment="1" applyProtection="1">
      <alignment vertical="top"/>
      <protection/>
    </xf>
    <xf numFmtId="205" fontId="18" fillId="0" borderId="22" xfId="0" applyNumberFormat="1" applyFont="1" applyBorder="1" applyAlignment="1" applyProtection="1">
      <alignment horizontal="left" vertical="top"/>
      <protection/>
    </xf>
    <xf numFmtId="0" fontId="0" fillId="0" borderId="17" xfId="0" applyFont="1" applyBorder="1" applyAlignment="1">
      <alignment/>
    </xf>
    <xf numFmtId="0" fontId="24" fillId="0" borderId="18" xfId="0" applyFont="1" applyFill="1" applyBorder="1" applyAlignment="1" applyProtection="1">
      <alignment vertical="top"/>
      <protection/>
    </xf>
    <xf numFmtId="205" fontId="18" fillId="0" borderId="19" xfId="0" applyNumberFormat="1" applyFont="1" applyFill="1" applyBorder="1" applyAlignment="1" applyProtection="1">
      <alignment horizontal="left" vertical="top"/>
      <protection/>
    </xf>
    <xf numFmtId="0" fontId="24" fillId="0" borderId="18" xfId="0" applyFont="1" applyBorder="1" applyAlignment="1" applyProtection="1">
      <alignment vertical="top"/>
      <protection/>
    </xf>
    <xf numFmtId="205" fontId="18" fillId="0" borderId="19" xfId="0" applyNumberFormat="1" applyFont="1" applyBorder="1" applyAlignment="1" applyProtection="1">
      <alignment horizontal="left" vertical="top"/>
      <protection/>
    </xf>
    <xf numFmtId="0" fontId="20" fillId="0" borderId="23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/>
      <protection locked="0"/>
    </xf>
    <xf numFmtId="0" fontId="25" fillId="0" borderId="24" xfId="0" applyFont="1" applyFill="1" applyBorder="1" applyAlignment="1" applyProtection="1">
      <alignment/>
      <protection locked="0"/>
    </xf>
    <xf numFmtId="0" fontId="25" fillId="0" borderId="25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0" fillId="0" borderId="26" xfId="0" applyFont="1" applyBorder="1" applyAlignment="1" applyProtection="1">
      <alignment/>
      <protection locked="0"/>
    </xf>
    <xf numFmtId="0" fontId="20" fillId="0" borderId="27" xfId="0" applyFont="1" applyBorder="1" applyAlignment="1" applyProtection="1">
      <alignment/>
      <protection locked="0"/>
    </xf>
    <xf numFmtId="0" fontId="25" fillId="0" borderId="27" xfId="0" applyFont="1" applyBorder="1" applyAlignment="1" applyProtection="1">
      <alignment/>
      <protection locked="0"/>
    </xf>
    <xf numFmtId="0" fontId="25" fillId="0" borderId="27" xfId="0" applyFont="1" applyFill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0" fontId="25" fillId="0" borderId="19" xfId="0" applyFont="1" applyFill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wrapText="1"/>
      <protection locked="0"/>
    </xf>
    <xf numFmtId="0" fontId="18" fillId="0" borderId="27" xfId="0" applyFont="1" applyFill="1" applyBorder="1" applyAlignment="1" applyProtection="1">
      <alignment wrapText="1"/>
      <protection locked="0"/>
    </xf>
    <xf numFmtId="0" fontId="18" fillId="0" borderId="19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 quotePrefix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15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18" fillId="0" borderId="24" xfId="0" applyFont="1" applyBorder="1" applyAlignment="1" applyProtection="1">
      <alignment wrapText="1"/>
      <protection locked="0"/>
    </xf>
    <xf numFmtId="0" fontId="18" fillId="0" borderId="27" xfId="0" applyFont="1" applyBorder="1" applyAlignment="1" applyProtection="1">
      <alignment wrapText="1"/>
      <protection locked="0"/>
    </xf>
    <xf numFmtId="0" fontId="18" fillId="0" borderId="19" xfId="0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28" fillId="0" borderId="29" xfId="0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 applyProtection="1">
      <alignment vertical="top"/>
      <protection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29" fillId="25" borderId="24" xfId="0" applyFont="1" applyFill="1" applyBorder="1" applyAlignment="1" applyProtection="1">
      <alignment wrapText="1"/>
      <protection locked="0"/>
    </xf>
    <xf numFmtId="0" fontId="29" fillId="26" borderId="27" xfId="0" applyFont="1" applyFill="1" applyBorder="1" applyAlignment="1" applyProtection="1">
      <alignment wrapText="1"/>
      <protection locked="0"/>
    </xf>
    <xf numFmtId="0" fontId="29" fillId="27" borderId="19" xfId="0" applyFont="1" applyFill="1" applyBorder="1" applyAlignment="1" applyProtection="1">
      <alignment wrapText="1"/>
      <protection locked="0"/>
    </xf>
    <xf numFmtId="0" fontId="29" fillId="28" borderId="24" xfId="0" applyFont="1" applyFill="1" applyBorder="1" applyAlignment="1" applyProtection="1">
      <alignment wrapText="1"/>
      <protection locked="0"/>
    </xf>
    <xf numFmtId="0" fontId="23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1" fillId="0" borderId="17" xfId="0" applyFont="1" applyBorder="1" applyAlignment="1" quotePrefix="1">
      <alignment wrapText="1"/>
    </xf>
    <xf numFmtId="0" fontId="0" fillId="0" borderId="0" xfId="0" applyAlignment="1">
      <alignment wrapText="1"/>
    </xf>
    <xf numFmtId="0" fontId="19" fillId="0" borderId="33" xfId="0" applyFont="1" applyBorder="1" applyAlignment="1">
      <alignment horizontal="left" wrapText="1"/>
    </xf>
    <xf numFmtId="0" fontId="23" fillId="0" borderId="30" xfId="0" applyFont="1" applyFill="1" applyBorder="1" applyAlignment="1">
      <alignment horizontal="left" vertical="center" wrapText="1"/>
    </xf>
    <xf numFmtId="0" fontId="24" fillId="29" borderId="27" xfId="0" applyFont="1" applyFill="1" applyBorder="1" applyAlignment="1" applyProtection="1">
      <alignment wrapText="1"/>
      <protection locked="0"/>
    </xf>
    <xf numFmtId="0" fontId="29" fillId="30" borderId="19" xfId="0" applyFont="1" applyFill="1" applyBorder="1" applyAlignment="1" applyProtection="1">
      <alignment wrapText="1"/>
      <protection locked="0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er celle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0"/>
  <sheetViews>
    <sheetView tabSelected="1" zoomScale="85" zoomScaleNormal="85" zoomScalePageLayoutView="0" workbookViewId="0" topLeftCell="A15">
      <selection activeCell="K45" sqref="K45"/>
    </sheetView>
  </sheetViews>
  <sheetFormatPr defaultColWidth="9.7109375" defaultRowHeight="12.75"/>
  <cols>
    <col min="1" max="1" width="9.7109375" style="46" customWidth="1"/>
    <col min="2" max="2" width="1.7109375" style="46" customWidth="1"/>
    <col min="3" max="3" width="4.421875" style="46" bestFit="1" customWidth="1"/>
    <col min="4" max="4" width="3.140625" style="46" bestFit="1" customWidth="1"/>
    <col min="5" max="5" width="1.7109375" style="46" hidden="1" customWidth="1"/>
    <col min="6" max="6" width="16.28125" style="65" bestFit="1" customWidth="1"/>
    <col min="7" max="7" width="2.7109375" style="56" customWidth="1"/>
    <col min="8" max="8" width="4.421875" style="56" bestFit="1" customWidth="1"/>
    <col min="9" max="9" width="3.140625" style="56" bestFit="1" customWidth="1"/>
    <col min="10" max="10" width="3.7109375" style="56" hidden="1" customWidth="1"/>
    <col min="11" max="11" width="15.8515625" style="65" bestFit="1" customWidth="1"/>
    <col min="12" max="12" width="2.7109375" style="56" bestFit="1" customWidth="1"/>
    <col min="13" max="13" width="4.421875" style="56" bestFit="1" customWidth="1"/>
    <col min="14" max="14" width="3.140625" style="56" bestFit="1" customWidth="1"/>
    <col min="15" max="15" width="3.7109375" style="56" hidden="1" customWidth="1"/>
    <col min="16" max="16" width="16.28125" style="65" bestFit="1" customWidth="1"/>
    <col min="17" max="17" width="3.421875" style="56" bestFit="1" customWidth="1"/>
    <col min="18" max="18" width="4.421875" style="56" bestFit="1" customWidth="1"/>
    <col min="19" max="19" width="3.140625" style="56" bestFit="1" customWidth="1"/>
    <col min="20" max="20" width="3.7109375" style="56" hidden="1" customWidth="1"/>
    <col min="21" max="21" width="16.28125" style="65" bestFit="1" customWidth="1"/>
    <col min="22" max="22" width="3.421875" style="46" bestFit="1" customWidth="1"/>
    <col min="23" max="23" width="4.421875" style="46" bestFit="1" customWidth="1"/>
    <col min="24" max="24" width="3.140625" style="46" bestFit="1" customWidth="1"/>
    <col min="25" max="25" width="3.7109375" style="46" hidden="1" customWidth="1"/>
    <col min="26" max="26" width="16.28125" style="76" bestFit="1" customWidth="1"/>
    <col min="27" max="27" width="3.421875" style="46" bestFit="1" customWidth="1"/>
    <col min="28" max="28" width="4.421875" style="46" bestFit="1" customWidth="1"/>
    <col min="29" max="29" width="3.140625" style="46" bestFit="1" customWidth="1"/>
    <col min="30" max="30" width="3.7109375" style="46" hidden="1" customWidth="1"/>
    <col min="31" max="31" width="16.28125" style="76" bestFit="1" customWidth="1"/>
    <col min="32" max="32" width="3.421875" style="46" bestFit="1" customWidth="1"/>
    <col min="33" max="33" width="4.421875" style="46" bestFit="1" customWidth="1"/>
    <col min="34" max="34" width="3.140625" style="46" bestFit="1" customWidth="1"/>
    <col min="35" max="35" width="3.7109375" style="46" hidden="1" customWidth="1"/>
    <col min="36" max="36" width="16.28125" style="76" bestFit="1" customWidth="1"/>
    <col min="37" max="37" width="3.421875" style="46" bestFit="1" customWidth="1"/>
    <col min="38" max="38" width="4.421875" style="46" bestFit="1" customWidth="1"/>
    <col min="39" max="39" width="3.140625" style="46" bestFit="1" customWidth="1"/>
    <col min="40" max="40" width="3.7109375" style="46" hidden="1" customWidth="1"/>
    <col min="41" max="41" width="16.28125" style="76" bestFit="1" customWidth="1"/>
    <col min="42" max="42" width="3.421875" style="46" bestFit="1" customWidth="1"/>
    <col min="43" max="43" width="4.421875" style="46" bestFit="1" customWidth="1"/>
    <col min="44" max="44" width="3.140625" style="46" bestFit="1" customWidth="1"/>
    <col min="45" max="45" width="3.7109375" style="46" hidden="1" customWidth="1"/>
    <col min="46" max="46" width="16.28125" style="76" bestFit="1" customWidth="1"/>
    <col min="47" max="47" width="3.421875" style="46" bestFit="1" customWidth="1"/>
    <col min="48" max="48" width="3.7109375" style="46" customWidth="1"/>
    <col min="49" max="49" width="3.140625" style="46" bestFit="1" customWidth="1"/>
    <col min="50" max="50" width="3.7109375" style="46" hidden="1" customWidth="1"/>
    <col min="51" max="51" width="16.28125" style="76" customWidth="1"/>
    <col min="52" max="52" width="3.421875" style="46" bestFit="1" customWidth="1"/>
    <col min="53" max="53" width="4.421875" style="46" bestFit="1" customWidth="1"/>
    <col min="54" max="54" width="3.140625" style="46" bestFit="1" customWidth="1"/>
    <col min="55" max="55" width="3.7109375" style="46" hidden="1" customWidth="1"/>
    <col min="56" max="56" width="16.28125" style="76" bestFit="1" customWidth="1"/>
    <col min="57" max="57" width="3.421875" style="46" bestFit="1" customWidth="1"/>
    <col min="58" max="58" width="4.421875" style="46" bestFit="1" customWidth="1"/>
    <col min="59" max="59" width="3.7109375" style="46" customWidth="1"/>
    <col min="60" max="60" width="3.7109375" style="46" hidden="1" customWidth="1"/>
    <col min="61" max="61" width="16.28125" style="76" bestFit="1" customWidth="1"/>
    <col min="62" max="62" width="3.421875" style="46" bestFit="1" customWidth="1"/>
    <col min="63" max="63" width="1.7109375" style="46" customWidth="1"/>
    <col min="64" max="64" width="5.7109375" style="46" customWidth="1"/>
    <col min="65" max="66" width="3.7109375" style="46" customWidth="1"/>
    <col min="67" max="16384" width="9.7109375" style="46" customWidth="1"/>
  </cols>
  <sheetData>
    <row r="1" spans="1:61" s="2" customFormat="1" ht="12.75" customHeight="1" thickBot="1">
      <c r="A1" s="1">
        <v>45292</v>
      </c>
      <c r="B1" s="91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  <c r="N1" s="3"/>
      <c r="O1" s="3"/>
      <c r="P1" s="66"/>
      <c r="Q1" s="3"/>
      <c r="R1" s="3"/>
      <c r="S1" s="3"/>
      <c r="T1" s="3"/>
      <c r="U1" s="66"/>
      <c r="Z1" s="69"/>
      <c r="AE1" s="69"/>
      <c r="AJ1" s="69"/>
      <c r="AO1" s="69"/>
      <c r="AT1" s="69"/>
      <c r="AY1" s="69"/>
      <c r="BD1" s="69"/>
      <c r="BI1" s="69"/>
    </row>
    <row r="2" spans="1:61" s="2" customFormat="1" ht="12.75" customHeight="1" thickBot="1" thickTop="1">
      <c r="A2" s="4" t="s">
        <v>1</v>
      </c>
      <c r="C2" s="5"/>
      <c r="D2" s="5"/>
      <c r="E2" s="5"/>
      <c r="F2" s="57"/>
      <c r="G2" s="6"/>
      <c r="H2" s="3"/>
      <c r="I2" s="3"/>
      <c r="J2" s="3"/>
      <c r="K2" s="66"/>
      <c r="L2" s="3"/>
      <c r="M2" s="3"/>
      <c r="N2" s="3"/>
      <c r="O2" s="3"/>
      <c r="P2" s="66"/>
      <c r="Q2" s="3"/>
      <c r="R2" s="3"/>
      <c r="S2" s="3"/>
      <c r="T2" s="3"/>
      <c r="U2" s="66"/>
      <c r="Z2" s="69"/>
      <c r="AE2" s="69"/>
      <c r="AJ2" s="69"/>
      <c r="AO2" s="69"/>
      <c r="AT2" s="69"/>
      <c r="AY2" s="69"/>
      <c r="BD2" s="69"/>
      <c r="BI2" s="69"/>
    </row>
    <row r="3" spans="1:63" s="13" customFormat="1" ht="12.75" customHeight="1" thickTop="1">
      <c r="A3" s="2"/>
      <c r="B3" s="7"/>
      <c r="C3" s="8"/>
      <c r="D3" s="9"/>
      <c r="E3" s="9"/>
      <c r="F3" s="58"/>
      <c r="G3" s="10"/>
      <c r="H3" s="10"/>
      <c r="I3" s="10"/>
      <c r="J3" s="10"/>
      <c r="K3" s="58"/>
      <c r="L3" s="10"/>
      <c r="M3" s="10"/>
      <c r="N3" s="10"/>
      <c r="O3" s="10"/>
      <c r="P3" s="58"/>
      <c r="Q3" s="10"/>
      <c r="R3" s="10"/>
      <c r="S3" s="10"/>
      <c r="T3" s="10"/>
      <c r="U3" s="58"/>
      <c r="V3" s="9"/>
      <c r="W3" s="9"/>
      <c r="X3" s="9"/>
      <c r="Y3" s="9"/>
      <c r="Z3" s="70"/>
      <c r="AA3" s="9"/>
      <c r="AB3" s="9"/>
      <c r="AC3" s="9"/>
      <c r="AD3" s="9"/>
      <c r="AE3" s="70"/>
      <c r="AF3" s="9"/>
      <c r="AG3" s="9"/>
      <c r="AH3" s="9"/>
      <c r="AI3" s="9"/>
      <c r="AJ3" s="70"/>
      <c r="AK3" s="9"/>
      <c r="AL3" s="9"/>
      <c r="AM3" s="9"/>
      <c r="AN3" s="9"/>
      <c r="AO3" s="70"/>
      <c r="AP3" s="9"/>
      <c r="AQ3" s="9"/>
      <c r="AR3" s="9"/>
      <c r="AS3" s="9"/>
      <c r="AT3" s="70"/>
      <c r="AU3" s="9"/>
      <c r="AV3" s="9"/>
      <c r="AW3" s="9"/>
      <c r="AX3" s="9"/>
      <c r="AY3" s="70"/>
      <c r="AZ3" s="9"/>
      <c r="BA3" s="9"/>
      <c r="BB3" s="9"/>
      <c r="BC3" s="9"/>
      <c r="BD3" s="70"/>
      <c r="BE3" s="9"/>
      <c r="BF3" s="9"/>
      <c r="BG3" s="9"/>
      <c r="BH3" s="9"/>
      <c r="BI3" s="70"/>
      <c r="BJ3" s="11"/>
      <c r="BK3" s="12"/>
    </row>
    <row r="4" spans="1:63" s="13" customFormat="1" ht="18.75">
      <c r="A4" s="14">
        <f ca="1">IF(A1=" ",TODAY(),A1)</f>
        <v>45292</v>
      </c>
      <c r="B4" s="15"/>
      <c r="C4" s="89" t="str">
        <f>" "&amp;IF(YEAR(E7)=YEAR(BH7),FIXED(YEAR(E7),0,TRUE),FIXED(YEAR(E7),0,TRUE)&amp;" - "&amp;FIXED(YEAR(BH7),0,TRUE))</f>
        <v> 2024</v>
      </c>
      <c r="D4" s="90"/>
      <c r="E4" s="90"/>
      <c r="F4" s="90"/>
      <c r="G4" s="90"/>
      <c r="H4" s="16"/>
      <c r="I4" s="16"/>
      <c r="J4" s="16"/>
      <c r="K4" s="67"/>
      <c r="L4" s="16"/>
      <c r="M4" s="16"/>
      <c r="N4" s="16"/>
      <c r="O4" s="16"/>
      <c r="P4" s="68"/>
      <c r="Q4" s="16"/>
      <c r="R4" s="16"/>
      <c r="S4" s="16"/>
      <c r="T4" s="16"/>
      <c r="U4" s="68"/>
      <c r="V4" s="17"/>
      <c r="W4" s="17"/>
      <c r="X4" s="17"/>
      <c r="Y4" s="17"/>
      <c r="Z4" s="71"/>
      <c r="AA4" s="17"/>
      <c r="AB4" s="17"/>
      <c r="AC4" s="17"/>
      <c r="AD4" s="17"/>
      <c r="AE4" s="71"/>
      <c r="AF4" s="17"/>
      <c r="AG4" s="17"/>
      <c r="AH4" s="17"/>
      <c r="AI4" s="17"/>
      <c r="AJ4" s="71"/>
      <c r="AK4" s="17"/>
      <c r="AL4" s="17"/>
      <c r="AM4" s="17"/>
      <c r="AN4" s="17"/>
      <c r="AO4" s="71"/>
      <c r="AP4" s="17"/>
      <c r="AQ4" s="17"/>
      <c r="AR4" s="17"/>
      <c r="AS4" s="17"/>
      <c r="AT4" s="71"/>
      <c r="AU4" s="17"/>
      <c r="AV4" s="17"/>
      <c r="AW4" s="17"/>
      <c r="AX4" s="17"/>
      <c r="AY4" s="71"/>
      <c r="AZ4" s="17"/>
      <c r="BA4" s="17"/>
      <c r="BB4" s="17"/>
      <c r="BC4" s="17"/>
      <c r="BD4" s="71"/>
      <c r="BE4" s="17"/>
      <c r="BF4" s="17"/>
      <c r="BG4" s="17"/>
      <c r="BH4" s="17"/>
      <c r="BI4" s="71"/>
      <c r="BJ4" s="18"/>
      <c r="BK4" s="12"/>
    </row>
    <row r="5" spans="2:63" s="13" customFormat="1" ht="12.75" customHeight="1" thickBot="1">
      <c r="B5" s="15"/>
      <c r="C5" s="19"/>
      <c r="D5" s="20"/>
      <c r="E5" s="20"/>
      <c r="F5" s="59"/>
      <c r="G5" s="21"/>
      <c r="H5" s="21"/>
      <c r="I5" s="21"/>
      <c r="J5" s="21"/>
      <c r="K5" s="59"/>
      <c r="L5" s="21"/>
      <c r="M5" s="21"/>
      <c r="N5" s="21"/>
      <c r="O5" s="21"/>
      <c r="P5" s="59"/>
      <c r="Q5" s="21"/>
      <c r="R5" s="21"/>
      <c r="S5" s="21"/>
      <c r="T5" s="21"/>
      <c r="U5" s="59"/>
      <c r="V5" s="20"/>
      <c r="W5" s="20"/>
      <c r="X5" s="20"/>
      <c r="Y5" s="20"/>
      <c r="Z5" s="72"/>
      <c r="AA5" s="20"/>
      <c r="AB5" s="20"/>
      <c r="AC5" s="20"/>
      <c r="AD5" s="20"/>
      <c r="AE5" s="72"/>
      <c r="AF5" s="20"/>
      <c r="AG5" s="20"/>
      <c r="AH5" s="20"/>
      <c r="AI5" s="20"/>
      <c r="AJ5" s="72"/>
      <c r="AK5" s="20"/>
      <c r="AL5" s="20"/>
      <c r="AM5" s="20"/>
      <c r="AN5" s="20"/>
      <c r="AO5" s="72"/>
      <c r="AP5" s="20"/>
      <c r="AQ5" s="20"/>
      <c r="AR5" s="20"/>
      <c r="AS5" s="20"/>
      <c r="AT5" s="72"/>
      <c r="AU5" s="20"/>
      <c r="AV5" s="20"/>
      <c r="AW5" s="20"/>
      <c r="AX5" s="20"/>
      <c r="AY5" s="72"/>
      <c r="AZ5" s="20"/>
      <c r="BA5" s="20"/>
      <c r="BB5" s="20"/>
      <c r="BC5" s="20"/>
      <c r="BD5" s="72"/>
      <c r="BE5" s="20"/>
      <c r="BF5" s="20"/>
      <c r="BG5" s="20"/>
      <c r="BH5" s="20"/>
      <c r="BI5" s="72"/>
      <c r="BJ5" s="22"/>
      <c r="BK5" s="12"/>
    </row>
    <row r="6" spans="1:63" s="24" customFormat="1" ht="24.75" customHeight="1" thickBot="1">
      <c r="A6" s="13"/>
      <c r="B6" s="15"/>
      <c r="C6" s="86" t="str">
        <f>"  "&amp;CHOOSE(MONTH(E7)+1," ","Januar","Februar","Marts","April","Maj","Juni","Juli","August","September","Oktober","November","December")&amp;"-"&amp;FIXED(YEAR(E7),0,TRUE)</f>
        <v>  Januar-2024</v>
      </c>
      <c r="D6" s="87"/>
      <c r="E6" s="87"/>
      <c r="F6" s="87"/>
      <c r="G6" s="88"/>
      <c r="H6" s="92" t="str">
        <f>"  "&amp;CHOOSE(MONTH(J7)+1," ","Januar","Februar","Marts","April","Maj","Juni","Juli","August","September","Oktober","November","December")&amp;"-"&amp;FIXED(YEAR(J7),0,TRUE)</f>
        <v>  Februar-2024</v>
      </c>
      <c r="I6" s="87"/>
      <c r="J6" s="87"/>
      <c r="K6" s="87"/>
      <c r="L6" s="88"/>
      <c r="M6" s="92" t="str">
        <f>"  "&amp;CHOOSE(MONTH(O7)+1," ","Januar","Februar","Marts","April","Maj","Juni","Juli","August","September","Oktober","November","December")&amp;"-"&amp;FIXED(YEAR(O7),0,TRUE)</f>
        <v>  Marts-2024</v>
      </c>
      <c r="N6" s="87"/>
      <c r="O6" s="87"/>
      <c r="P6" s="87"/>
      <c r="Q6" s="88"/>
      <c r="R6" s="92" t="str">
        <f>"  "&amp;CHOOSE(MONTH(T7)+1," ","Januar","Februar","Marts","April","Maj","Juni","Juli","August","September","Oktober","November","December")&amp;"-"&amp;FIXED(YEAR(T7),0,TRUE)</f>
        <v>  April-2024</v>
      </c>
      <c r="S6" s="87"/>
      <c r="T6" s="87"/>
      <c r="U6" s="87"/>
      <c r="V6" s="88"/>
      <c r="W6" s="86" t="str">
        <f>"  "&amp;CHOOSE(MONTH(Y7)+1," ","Januar","Februar","Marts","April","Maj","Juni","Juli","August","September","Oktober","November","December")&amp;"-"&amp;FIXED(YEAR(Y7),0,TRUE)</f>
        <v>  Maj-2024</v>
      </c>
      <c r="X6" s="87"/>
      <c r="Y6" s="87"/>
      <c r="Z6" s="87"/>
      <c r="AA6" s="88"/>
      <c r="AB6" s="86" t="str">
        <f>"  "&amp;CHOOSE(MONTH(AD7)+1," ","Januar","Februar","Marts","April","Maj","Juni","Juli","August","September","Oktober","November","December")&amp;"-"&amp;FIXED(YEAR(AD7),0,TRUE)</f>
        <v>  Juni-2024</v>
      </c>
      <c r="AC6" s="87"/>
      <c r="AD6" s="87"/>
      <c r="AE6" s="87"/>
      <c r="AF6" s="88"/>
      <c r="AG6" s="86" t="str">
        <f>"  "&amp;CHOOSE(MONTH(AI7)+1," ","Januar","Februar","Marts","April","Maj","Juni","Juli","August","September","Oktober","November","December")&amp;"-"&amp;FIXED(YEAR(AI7),0,TRUE)</f>
        <v>  Juli-2024</v>
      </c>
      <c r="AH6" s="87"/>
      <c r="AI6" s="87"/>
      <c r="AJ6" s="87"/>
      <c r="AK6" s="88"/>
      <c r="AL6" s="86" t="str">
        <f>"  "&amp;CHOOSE(MONTH(AN7)+1," ","Januar","Februar","Marts","April","Maj","Juni","Juli","August","September","Oktober","November","December")&amp;"-"&amp;FIXED(YEAR(AN7),0,TRUE)</f>
        <v>  August-2024</v>
      </c>
      <c r="AM6" s="87"/>
      <c r="AN6" s="87"/>
      <c r="AO6" s="87"/>
      <c r="AP6" s="88"/>
      <c r="AQ6" s="86" t="str">
        <f>"  "&amp;CHOOSE(MONTH(AS7)+1," ","Januar","Februar","Marts","April","Maj","Juni","Juli","August","September","Oktober","November","December")&amp;"-"&amp;FIXED(YEAR(AS7),0,TRUE)</f>
        <v>  September-2024</v>
      </c>
      <c r="AR6" s="87"/>
      <c r="AS6" s="87"/>
      <c r="AT6" s="87"/>
      <c r="AU6" s="88"/>
      <c r="AV6" s="86" t="str">
        <f>"  "&amp;CHOOSE(MONTH(AX7)+1," ","Januar","Februar","Marts","April","Maj","Juni","Juli","August","September","Oktober","November","December")&amp;"-"&amp;FIXED(YEAR(AX7),0,TRUE)</f>
        <v>  Oktober-2024</v>
      </c>
      <c r="AW6" s="87"/>
      <c r="AX6" s="87"/>
      <c r="AY6" s="87"/>
      <c r="AZ6" s="88"/>
      <c r="BA6" s="86" t="str">
        <f>"  "&amp;CHOOSE(MONTH(BC7)+1," ","Januar","Februar","Marts","April","Maj","Juni","Juli","August","September","Oktober","November","December")&amp;"-"&amp;FIXED(YEAR(BC7),0,TRUE)</f>
        <v>  November-2024</v>
      </c>
      <c r="BB6" s="87"/>
      <c r="BC6" s="87"/>
      <c r="BD6" s="87"/>
      <c r="BE6" s="88"/>
      <c r="BF6" s="86" t="str">
        <f>"  "&amp;CHOOSE(MONTH(BH7)+1," ","Januar","Februar","Marts","April","Maj","Juni","Juli","August","September","Oktober","November","December")&amp;"-"&amp;FIXED(YEAR(BH7),0,TRUE)</f>
        <v>  December-2024</v>
      </c>
      <c r="BG6" s="87"/>
      <c r="BH6" s="87"/>
      <c r="BI6" s="87"/>
      <c r="BJ6" s="88"/>
      <c r="BK6" s="23"/>
    </row>
    <row r="7" spans="1:63" s="2" customFormat="1" ht="24.75" customHeight="1">
      <c r="A7" s="25"/>
      <c r="B7" s="26"/>
      <c r="C7" s="27" t="str">
        <f aca="true" t="shared" si="0" ref="C7:C34">CHOOSE(MOD(E7,7)+1,"LØR","SØN","man","tirs","ons","tors","fre")</f>
        <v>man</v>
      </c>
      <c r="D7" s="28">
        <f aca="true" t="shared" si="1" ref="D7:D34">DAY(E7)</f>
        <v>1</v>
      </c>
      <c r="E7" s="29">
        <f>DATE(YEAR(A4),MONTH(A4),1)</f>
        <v>45292</v>
      </c>
      <c r="F7" s="77"/>
      <c r="G7" s="30" t="str">
        <f aca="true" t="shared" si="2" ref="G7:G37">IF(MOD(E7,7)&lt;&gt;2,"","u"&amp;FIXED(MOD(TRUNC((E7-DATE((YEAR(E7)-1900),1,1)+MOD(DATE((YEAR(E7)-1900),1,1)-2,7))/7)+IF(MOD(DATE((YEAR(E7)-1900),1,1)-2,7)&gt;3,52,0),53)+1,0,TRUE))</f>
        <v>u1</v>
      </c>
      <c r="H7" s="27" t="str">
        <f aca="true" t="shared" si="3" ref="H7:H34">CHOOSE(MOD(J7,7)+1,"LØR","SØN","man","tirs","ons","tors","fre")</f>
        <v>tors</v>
      </c>
      <c r="I7" s="28">
        <f aca="true" t="shared" si="4" ref="I7:I34">DAY(J7)</f>
        <v>1</v>
      </c>
      <c r="J7" s="29">
        <f>E7+32-DAY(E7+31)</f>
        <v>45323</v>
      </c>
      <c r="K7" s="60"/>
      <c r="L7" s="30" t="str">
        <f>"u"&amp;FIXED(MOD(TRUNC((J7-DATE((YEAR(J7)-1900),1,1)+MOD(DATE((YEAR(J7)-1900),1,1)-2,7))/7)+IF(MOD(DATE((YEAR(J7)-1900),1,1)-2,7)&gt;3,52,0),53)+1,0,TRUE)</f>
        <v>u5</v>
      </c>
      <c r="M7" s="27" t="str">
        <f aca="true" t="shared" si="5" ref="M7:M34">CHOOSE(MOD(O7,7)+1,"LØR","SØN","man","tirs","ons","tors","fre")</f>
        <v>fre</v>
      </c>
      <c r="N7" s="28">
        <f aca="true" t="shared" si="6" ref="N7:N34">DAY(O7)</f>
        <v>1</v>
      </c>
      <c r="O7" s="29">
        <f>J7+32-DAY(J7+31)</f>
        <v>45352</v>
      </c>
      <c r="P7" s="60"/>
      <c r="Q7" s="30" t="str">
        <f>"u"&amp;FIXED(MOD(TRUNC((O7-DATE((YEAR(O7)-1900),1,1)+MOD(DATE((YEAR(O7)-1900),1,1)-2,7))/7)+IF(MOD(DATE((YEAR(O7)-1900),1,1)-2,7)&gt;3,52,0),53)+1,0,TRUE)</f>
        <v>u9</v>
      </c>
      <c r="R7" s="27" t="str">
        <f aca="true" t="shared" si="7" ref="R7:R34">CHOOSE(MOD(T7,7)+1,"LØR","SØN","man","tirs","ons","tors","fre")</f>
        <v>man</v>
      </c>
      <c r="S7" s="28">
        <f aca="true" t="shared" si="8" ref="S7:S34">DAY(T7)</f>
        <v>1</v>
      </c>
      <c r="T7" s="29">
        <f>O7+32-DAY(O7+31)</f>
        <v>45383</v>
      </c>
      <c r="U7" s="77"/>
      <c r="V7" s="30" t="str">
        <f>"u"&amp;FIXED(MOD(TRUNC((T7-DATE((YEAR(T7)-1900),1,1)+MOD(DATE((YEAR(T7)-1900),1,1)-2,7))/7)+IF(MOD(DATE((YEAR(T7)-1900),1,1)-2,7)&gt;3,52,0),53)+1,0,TRUE)</f>
        <v>u14</v>
      </c>
      <c r="W7" s="27" t="str">
        <f aca="true" t="shared" si="9" ref="W7:W34">CHOOSE(MOD(Y7,7)+1,"LØR","SØN","man","tirs","ons","tors","fre")</f>
        <v>ons</v>
      </c>
      <c r="X7" s="28">
        <f aca="true" t="shared" si="10" ref="X7:X34">DAY(Y7)</f>
        <v>1</v>
      </c>
      <c r="Y7" s="29">
        <f>T7+32-DAY(T7+31)</f>
        <v>45413</v>
      </c>
      <c r="Z7" s="60"/>
      <c r="AA7" s="30" t="str">
        <f>"u"&amp;FIXED(MOD(TRUNC((Y7-DATE((YEAR(Y7)-1900),1,1)+MOD(DATE((YEAR(Y7)-1900),1,1)-2,7))/7)+IF(MOD(DATE((YEAR(Y7)-1900),1,1)-2,7)&gt;3,52,0),53)+1,0,TRUE)</f>
        <v>u18</v>
      </c>
      <c r="AB7" s="27" t="str">
        <f aca="true" t="shared" si="11" ref="AB7:AB34">CHOOSE(MOD(AD7,7)+1,"LØR","SØN","man","tirs","ons","tors","fre")</f>
        <v>LØR</v>
      </c>
      <c r="AC7" s="28">
        <f aca="true" t="shared" si="12" ref="AC7:AC34">DAY(AD7)</f>
        <v>1</v>
      </c>
      <c r="AD7" s="29">
        <f>Y7+32-DAY(Y7+31)</f>
        <v>45444</v>
      </c>
      <c r="AE7" s="81"/>
      <c r="AF7" s="30" t="str">
        <f>"u"&amp;FIXED(MOD(TRUNC((AD7-DATE((YEAR(AD7)-1900),1,1)+MOD(DATE((YEAR(AD7)-1900),1,1)-2,7))/7)+IF(MOD(DATE((YEAR(AD7)-1900),1,1)-2,7)&gt;3,52,0),53)+1,0,TRUE)</f>
        <v>u22</v>
      </c>
      <c r="AG7" s="27" t="str">
        <f aca="true" t="shared" si="13" ref="AG7:AG34">CHOOSE(MOD(AI7,7)+1,"LØR","SØN","man","tirs","ons","tors","fre")</f>
        <v>man</v>
      </c>
      <c r="AH7" s="28">
        <f aca="true" t="shared" si="14" ref="AH7:AH34">DAY(AI7)</f>
        <v>1</v>
      </c>
      <c r="AI7" s="29">
        <f>AD7+32-DAY(AD7+31)</f>
        <v>45474</v>
      </c>
      <c r="AJ7" s="60"/>
      <c r="AK7" s="30" t="str">
        <f>"u"&amp;FIXED(MOD(TRUNC((AI7-DATE((YEAR(AI7)-1900),1,1)+MOD(DATE((YEAR(AI7)-1900),1,1)-2,7))/7)+IF(MOD(DATE((YEAR(AI7)-1900),1,1)-2,7)&gt;3,52,0),53)+1,0,TRUE)</f>
        <v>u27</v>
      </c>
      <c r="AL7" s="27" t="str">
        <f aca="true" t="shared" si="15" ref="AL7:AL34">CHOOSE(MOD(AN7,7)+1,"LØR","SØN","man","tirs","ons","tors","fre")</f>
        <v>tors</v>
      </c>
      <c r="AM7" s="28">
        <f aca="true" t="shared" si="16" ref="AM7:AM34">DAY(AN7)</f>
        <v>1</v>
      </c>
      <c r="AN7" s="29">
        <f>AI7+32-DAY(AI7+31)</f>
        <v>45505</v>
      </c>
      <c r="AO7" s="77"/>
      <c r="AP7" s="30" t="str">
        <f>"u"&amp;FIXED(MOD(TRUNC((AN7-DATE((YEAR(AN7)-1900),1,1)+MOD(DATE((YEAR(AN7)-1900),1,1)-2,7))/7)+IF(MOD(DATE((YEAR(AN7)-1900),1,1)-2,7)&gt;3,52,0),53)+1,0,TRUE)</f>
        <v>u31</v>
      </c>
      <c r="AQ7" s="27" t="str">
        <f aca="true" t="shared" si="17" ref="AQ7:AQ34">CHOOSE(MOD(AS7,7)+1,"LØR","SØN","man","tirs","ons","tors","fre")</f>
        <v>SØN</v>
      </c>
      <c r="AR7" s="28">
        <f aca="true" t="shared" si="18" ref="AR7:AR34">DAY(AS7)</f>
        <v>1</v>
      </c>
      <c r="AS7" s="29">
        <f>AN7+32-DAY(AN7+31)</f>
        <v>45536</v>
      </c>
      <c r="AT7" s="60"/>
      <c r="AU7" s="31" t="str">
        <f>"u"&amp;FIXED(MOD(TRUNC((AS7-DATE((YEAR(AS7)-1900),1,1)+MOD(DATE((YEAR(AS7)-1900),1,1)-2,7))/7)+IF(MOD(DATE((YEAR(AS7)-1900),1,1)-2,7)&gt;3,52,0),53)+1,0,TRUE)</f>
        <v>u35</v>
      </c>
      <c r="AV7" s="32" t="str">
        <f aca="true" t="shared" si="19" ref="AV7:AV34">CHOOSE(MOD(AX7,7)+1,"LØR","SØN","man","tirs","ons","tors","fre")</f>
        <v>tirs</v>
      </c>
      <c r="AW7" s="33">
        <f aca="true" t="shared" si="20" ref="AW7:AW34">DAY(AX7)</f>
        <v>1</v>
      </c>
      <c r="AX7" s="34">
        <f>AS7+32-DAY(AS7+31)</f>
        <v>45566</v>
      </c>
      <c r="AY7" s="60"/>
      <c r="AZ7" s="30" t="str">
        <f>"u"&amp;FIXED(MOD(TRUNC((AX7-DATE((YEAR(AX7)-1900),1,1)+MOD(DATE((YEAR(AX7)-1900),1,1)-2,7))/7)+IF(MOD(DATE((YEAR(AX7)-1900),1,1)-2,7)&gt;3,52,0),53)+1,0,TRUE)</f>
        <v>u40</v>
      </c>
      <c r="BA7" s="27" t="str">
        <f aca="true" t="shared" si="21" ref="BA7:BA34">CHOOSE(MOD(BC7,7)+1,"LØR","SØN","man","tirs","ons","tors","fre")</f>
        <v>fre</v>
      </c>
      <c r="BB7" s="28">
        <f aca="true" t="shared" si="22" ref="BB7:BB34">DAY(BC7)</f>
        <v>1</v>
      </c>
      <c r="BC7" s="29">
        <f>AX7+32-DAY(AX7+31)</f>
        <v>45597</v>
      </c>
      <c r="BD7" s="60"/>
      <c r="BE7" s="30" t="str">
        <f>"u"&amp;FIXED(MOD(TRUNC((BC7-DATE((YEAR(BC7)-1900),1,1)+MOD(DATE((YEAR(BC7)-1900),1,1)-2,7))/7)+IF(MOD(DATE((YEAR(BC7)-1900),1,1)-2,7)&gt;3,52,0),53)+1,0,TRUE)</f>
        <v>u44</v>
      </c>
      <c r="BF7" s="27" t="str">
        <f aca="true" t="shared" si="23" ref="BF7:BF34">CHOOSE(MOD(BH7,7)+1,"LØR","SØN","man","tirs","ons","tors","fre")</f>
        <v>SØN</v>
      </c>
      <c r="BG7" s="28">
        <f aca="true" t="shared" si="24" ref="BG7:BG34">DAY(BH7)</f>
        <v>1</v>
      </c>
      <c r="BH7" s="29">
        <f>BC7+32-DAY(BC7+31)</f>
        <v>45627</v>
      </c>
      <c r="BI7" s="60"/>
      <c r="BJ7" s="31" t="str">
        <f>"u"&amp;FIXED(MOD(TRUNC((BH7-DATE((YEAR(BH7)-1900),1,1)+MOD(DATE((YEAR(BH7)-1900),1,1)-2,7))/7)+IF(MOD(DATE((YEAR(BH7)-1900),1,1)-2,7)&gt;3,52,0),53)+1,0,TRUE)</f>
        <v>u48</v>
      </c>
      <c r="BK7" s="35"/>
    </row>
    <row r="8" spans="2:63" s="2" customFormat="1" ht="24.75" customHeight="1">
      <c r="B8" s="7"/>
      <c r="C8" s="27" t="str">
        <f t="shared" si="0"/>
        <v>tirs</v>
      </c>
      <c r="D8" s="28">
        <f t="shared" si="1"/>
        <v>2</v>
      </c>
      <c r="E8" s="29">
        <f aca="true" t="shared" si="25" ref="E8:E34">E7+1</f>
        <v>45293</v>
      </c>
      <c r="F8" s="77"/>
      <c r="G8" s="30">
        <f t="shared" si="2"/>
      </c>
      <c r="H8" s="27" t="str">
        <f t="shared" si="3"/>
        <v>fre</v>
      </c>
      <c r="I8" s="28">
        <f t="shared" si="4"/>
        <v>2</v>
      </c>
      <c r="J8" s="29">
        <f aca="true" t="shared" si="26" ref="J8:J34">J7+1</f>
        <v>45324</v>
      </c>
      <c r="K8" s="60"/>
      <c r="L8" s="30">
        <f aca="true" t="shared" si="27" ref="L8:L34">IF(MOD(J8,7)&lt;&gt;2,"","u"&amp;FIXED(MOD(TRUNC((J8-DATE((YEAR(J8)-1900),1,1)+MOD(DATE((YEAR(J8)-1900),1,1)-2,7))/7)+IF(MOD(DATE((YEAR(J8)-1900),1,1)-2,7)&gt;3,52,0),53)+1,0,TRUE))</f>
      </c>
      <c r="M8" s="27" t="str">
        <f t="shared" si="5"/>
        <v>LØR</v>
      </c>
      <c r="N8" s="28">
        <f t="shared" si="6"/>
        <v>2</v>
      </c>
      <c r="O8" s="29">
        <f aca="true" t="shared" si="28" ref="O8:O34">O7+1</f>
        <v>45353</v>
      </c>
      <c r="P8" s="60"/>
      <c r="Q8" s="30">
        <f>IF(MOD(O8,7)&lt;&gt;2,"","u"&amp;FIXED(MOD(TRUNC((O8-DATE((YEAR(O8)-1900),1,1)+MOD(DATE((YEAR(O8)-1900),1,1)-2,7))/7)+IF(MOD(DATE((YEAR(O8)-1900),1,1)-2,7)&gt;3,52,0),53)+1,0,TRUE))</f>
      </c>
      <c r="R8" s="27" t="str">
        <f t="shared" si="7"/>
        <v>tirs</v>
      </c>
      <c r="S8" s="28">
        <f t="shared" si="8"/>
        <v>2</v>
      </c>
      <c r="T8" s="29">
        <f aca="true" t="shared" si="29" ref="T8:T34">T7+1</f>
        <v>45384</v>
      </c>
      <c r="U8" s="77"/>
      <c r="V8" s="30">
        <f aca="true" t="shared" si="30" ref="V8:V36">IF(MOD(T8,7)&lt;&gt;2,"","u"&amp;FIXED(MOD(TRUNC((T8-DATE((YEAR(T8)-1900),1,1)+MOD(DATE((YEAR(T8)-1900),1,1)-2,7))/7)+IF(MOD(DATE((YEAR(T8)-1900),1,1)-2,7)&gt;3,52,0),53)+1,0,TRUE))</f>
      </c>
      <c r="W8" s="27" t="str">
        <f t="shared" si="9"/>
        <v>tors</v>
      </c>
      <c r="X8" s="28">
        <f t="shared" si="10"/>
        <v>2</v>
      </c>
      <c r="Y8" s="29">
        <f aca="true" t="shared" si="31" ref="Y8:Y34">Y7+1</f>
        <v>45414</v>
      </c>
      <c r="Z8" s="60"/>
      <c r="AA8" s="30">
        <f aca="true" t="shared" si="32" ref="AA8:AA37">IF(MOD(Y8,7)&lt;&gt;2,"","u"&amp;FIXED(MOD(TRUNC((Y8-DATE((YEAR(Y8)-1900),1,1)+MOD(DATE((YEAR(Y8)-1900),1,1)-2,7))/7)+IF(MOD(DATE((YEAR(Y8)-1900),1,1)-2,7)&gt;3,52,0),53)+1,0,TRUE))</f>
      </c>
      <c r="AB8" s="27" t="str">
        <f t="shared" si="11"/>
        <v>SØN</v>
      </c>
      <c r="AC8" s="28">
        <f t="shared" si="12"/>
        <v>2</v>
      </c>
      <c r="AD8" s="29">
        <f aca="true" t="shared" si="33" ref="AD8:AD34">AD7+1</f>
        <v>45445</v>
      </c>
      <c r="AE8" s="60"/>
      <c r="AF8" s="30">
        <f aca="true" t="shared" si="34" ref="AF8:AF36">IF(MOD(AD8,7)&lt;&gt;2,"","u"&amp;FIXED(MOD(TRUNC((AD8-DATE((YEAR(AD8)-1900),1,1)+MOD(DATE((YEAR(AD8)-1900),1,1)-2,7))/7)+IF(MOD(DATE((YEAR(AD8)-1900),1,1)-2,7)&gt;3,52,0),53)+1,0,TRUE))</f>
      </c>
      <c r="AG8" s="27" t="str">
        <f t="shared" si="13"/>
        <v>tirs</v>
      </c>
      <c r="AH8" s="28">
        <f t="shared" si="14"/>
        <v>2</v>
      </c>
      <c r="AI8" s="29">
        <f aca="true" t="shared" si="35" ref="AI8:AI34">AI7+1</f>
        <v>45475</v>
      </c>
      <c r="AJ8" s="60"/>
      <c r="AK8" s="30">
        <f aca="true" t="shared" si="36" ref="AK8:AK37">IF(MOD(AI8,7)&lt;&gt;2,"","u"&amp;FIXED(MOD(TRUNC((AI8-DATE((YEAR(AI8)-1900),1,1)+MOD(DATE((YEAR(AI8)-1900),1,1)-2,7))/7)+IF(MOD(DATE((YEAR(AI8)-1900),1,1)-2,7)&gt;3,52,0),53)+1,0,TRUE))</f>
      </c>
      <c r="AL8" s="27" t="str">
        <f t="shared" si="15"/>
        <v>fre</v>
      </c>
      <c r="AM8" s="28">
        <f t="shared" si="16"/>
        <v>2</v>
      </c>
      <c r="AN8" s="29">
        <f aca="true" t="shared" si="37" ref="AN8:AN34">AN7+1</f>
        <v>45506</v>
      </c>
      <c r="AO8" s="77"/>
      <c r="AP8" s="30">
        <f aca="true" t="shared" si="38" ref="AP8:AP37">IF(MOD(AN8,7)&lt;&gt;2,"","u"&amp;FIXED(MOD(TRUNC((AN8-DATE((YEAR(AN8)-1900),1,1)+MOD(DATE((YEAR(AN8)-1900),1,1)-2,7))/7)+IF(MOD(DATE((YEAR(AN8)-1900),1,1)-2,7)&gt;3,52,0),53)+1,0,TRUE))</f>
      </c>
      <c r="AQ8" s="27" t="str">
        <f t="shared" si="17"/>
        <v>man</v>
      </c>
      <c r="AR8" s="28">
        <f t="shared" si="18"/>
        <v>2</v>
      </c>
      <c r="AS8" s="29">
        <f aca="true" t="shared" si="39" ref="AS8:AS34">AS7+1</f>
        <v>45537</v>
      </c>
      <c r="AT8" s="60"/>
      <c r="AU8" s="31" t="str">
        <f aca="true" t="shared" si="40" ref="AU8:AU36">IF(MOD(AS8,7)&lt;&gt;2,"","u"&amp;FIXED(MOD(TRUNC((AS8-DATE((YEAR(AS8)-1900),1,1)+MOD(DATE((YEAR(AS8)-1900),1,1)-2,7))/7)+IF(MOD(DATE((YEAR(AS8)-1900),1,1)-2,7)&gt;3,52,0),53)+1,0,TRUE))</f>
        <v>u36</v>
      </c>
      <c r="AV8" s="32" t="str">
        <f t="shared" si="19"/>
        <v>ons</v>
      </c>
      <c r="AW8" s="33">
        <f t="shared" si="20"/>
        <v>2</v>
      </c>
      <c r="AX8" s="34">
        <f aca="true" t="shared" si="41" ref="AX8:AX34">AX7+1</f>
        <v>45567</v>
      </c>
      <c r="AY8" s="60"/>
      <c r="AZ8" s="30">
        <f aca="true" t="shared" si="42" ref="AZ8:AZ37">IF(MOD(AX8,7)&lt;&gt;2,"","u"&amp;FIXED(MOD(TRUNC((AX8-DATE((YEAR(AX8)-1900),1,1)+MOD(DATE((YEAR(AX8)-1900),1,1)-2,7))/7)+IF(MOD(DATE((YEAR(AX8)-1900),1,1)-2,7)&gt;3,52,0),53)+1,0,TRUE))</f>
      </c>
      <c r="BA8" s="27" t="str">
        <f t="shared" si="21"/>
        <v>LØR</v>
      </c>
      <c r="BB8" s="28">
        <f t="shared" si="22"/>
        <v>2</v>
      </c>
      <c r="BC8" s="29">
        <f aca="true" t="shared" si="43" ref="BC8:BC34">BC7+1</f>
        <v>45598</v>
      </c>
      <c r="BD8" s="60"/>
      <c r="BE8" s="30">
        <f aca="true" t="shared" si="44" ref="BE8:BE36">IF(MOD(BC8,7)&lt;&gt;2,"","u"&amp;FIXED(MOD(TRUNC((BC8-DATE((YEAR(BC8)-1900),1,1)+MOD(DATE((YEAR(BC8)-1900),1,1)-2,7))/7)+IF(MOD(DATE((YEAR(BC8)-1900),1,1)-2,7)&gt;3,52,0),53)+1,0,TRUE))</f>
      </c>
      <c r="BF8" s="27" t="str">
        <f t="shared" si="23"/>
        <v>man</v>
      </c>
      <c r="BG8" s="28">
        <f t="shared" si="24"/>
        <v>2</v>
      </c>
      <c r="BH8" s="29">
        <f aca="true" t="shared" si="45" ref="BH8:BH34">BH7+1</f>
        <v>45628</v>
      </c>
      <c r="BI8" s="60"/>
      <c r="BJ8" s="31" t="str">
        <f aca="true" t="shared" si="46" ref="BJ8:BJ37">IF(MOD(BH8,7)&lt;&gt;2,"","u"&amp;FIXED(MOD(TRUNC((BH8-DATE((YEAR(BH8)-1900),1,1)+MOD(DATE((YEAR(BH8)-1900),1,1)-2,7))/7)+IF(MOD(DATE((YEAR(BH8)-1900),1,1)-2,7)&gt;3,52,0),53)+1,0,TRUE))</f>
        <v>u49</v>
      </c>
      <c r="BK8" s="35"/>
    </row>
    <row r="9" spans="2:63" s="2" customFormat="1" ht="24.75" customHeight="1">
      <c r="B9" s="7"/>
      <c r="C9" s="27" t="str">
        <f t="shared" si="0"/>
        <v>ons</v>
      </c>
      <c r="D9" s="28">
        <f t="shared" si="1"/>
        <v>3</v>
      </c>
      <c r="E9" s="29">
        <f t="shared" si="25"/>
        <v>45294</v>
      </c>
      <c r="F9" s="77"/>
      <c r="G9" s="30">
        <f t="shared" si="2"/>
      </c>
      <c r="H9" s="27" t="str">
        <f t="shared" si="3"/>
        <v>LØR</v>
      </c>
      <c r="I9" s="28">
        <f t="shared" si="4"/>
        <v>3</v>
      </c>
      <c r="J9" s="29">
        <f t="shared" si="26"/>
        <v>45325</v>
      </c>
      <c r="K9" s="60"/>
      <c r="L9" s="30">
        <f t="shared" si="27"/>
      </c>
      <c r="M9" s="27" t="str">
        <f t="shared" si="5"/>
        <v>SØN</v>
      </c>
      <c r="N9" s="28">
        <f t="shared" si="6"/>
        <v>3</v>
      </c>
      <c r="O9" s="29">
        <f t="shared" si="28"/>
        <v>45354</v>
      </c>
      <c r="P9" s="60"/>
      <c r="Q9" s="30">
        <f>IF(MOD(O9,7)&lt;&gt;2,"","u"&amp;FIXED(MOD(TRUNC((O9-DATE((YEAR(O9)-1900),1,1)+MOD(DATE((YEAR(O9)-1900),1,1)-2,7))/7)+IF(MOD(DATE((YEAR(O9)-1900),1,1)-2,7)&gt;3,52,0),53)+1,0,TRUE))</f>
      </c>
      <c r="R9" s="27" t="str">
        <f t="shared" si="7"/>
        <v>ons</v>
      </c>
      <c r="S9" s="28">
        <f t="shared" si="8"/>
        <v>3</v>
      </c>
      <c r="T9" s="29">
        <f t="shared" si="29"/>
        <v>45385</v>
      </c>
      <c r="U9" s="77"/>
      <c r="V9" s="30">
        <f t="shared" si="30"/>
      </c>
      <c r="W9" s="27" t="str">
        <f t="shared" si="9"/>
        <v>fre</v>
      </c>
      <c r="X9" s="28">
        <f t="shared" si="10"/>
        <v>3</v>
      </c>
      <c r="Y9" s="29">
        <f t="shared" si="31"/>
        <v>45415</v>
      </c>
      <c r="Z9" s="60"/>
      <c r="AA9" s="30">
        <f t="shared" si="32"/>
      </c>
      <c r="AB9" s="27" t="str">
        <f t="shared" si="11"/>
        <v>man</v>
      </c>
      <c r="AC9" s="28">
        <f t="shared" si="12"/>
        <v>3</v>
      </c>
      <c r="AD9" s="29">
        <f t="shared" si="33"/>
        <v>45446</v>
      </c>
      <c r="AE9" s="60"/>
      <c r="AF9" s="30" t="str">
        <f t="shared" si="34"/>
        <v>u23</v>
      </c>
      <c r="AG9" s="27" t="str">
        <f t="shared" si="13"/>
        <v>ons</v>
      </c>
      <c r="AH9" s="28">
        <f t="shared" si="14"/>
        <v>3</v>
      </c>
      <c r="AI9" s="29">
        <f t="shared" si="35"/>
        <v>45476</v>
      </c>
      <c r="AJ9" s="60"/>
      <c r="AK9" s="30">
        <f t="shared" si="36"/>
      </c>
      <c r="AL9" s="27" t="str">
        <f t="shared" si="15"/>
        <v>LØR</v>
      </c>
      <c r="AM9" s="28">
        <f t="shared" si="16"/>
        <v>3</v>
      </c>
      <c r="AN9" s="29">
        <f t="shared" si="37"/>
        <v>45507</v>
      </c>
      <c r="AO9" s="77"/>
      <c r="AP9" s="30">
        <f t="shared" si="38"/>
      </c>
      <c r="AQ9" s="27" t="str">
        <f t="shared" si="17"/>
        <v>tirs</v>
      </c>
      <c r="AR9" s="28">
        <f t="shared" si="18"/>
        <v>3</v>
      </c>
      <c r="AS9" s="29">
        <f t="shared" si="39"/>
        <v>45538</v>
      </c>
      <c r="AT9" s="60"/>
      <c r="AU9" s="31">
        <f t="shared" si="40"/>
      </c>
      <c r="AV9" s="32" t="str">
        <f t="shared" si="19"/>
        <v>tors</v>
      </c>
      <c r="AW9" s="33">
        <f t="shared" si="20"/>
        <v>3</v>
      </c>
      <c r="AX9" s="34">
        <f t="shared" si="41"/>
        <v>45568</v>
      </c>
      <c r="AY9" s="60"/>
      <c r="AZ9" s="30">
        <f t="shared" si="42"/>
      </c>
      <c r="BA9" s="27" t="str">
        <f t="shared" si="21"/>
        <v>SØN</v>
      </c>
      <c r="BB9" s="28">
        <f t="shared" si="22"/>
        <v>3</v>
      </c>
      <c r="BC9" s="29">
        <f t="shared" si="43"/>
        <v>45599</v>
      </c>
      <c r="BD9" s="60"/>
      <c r="BE9" s="30">
        <f t="shared" si="44"/>
      </c>
      <c r="BF9" s="27" t="str">
        <f t="shared" si="23"/>
        <v>tirs</v>
      </c>
      <c r="BG9" s="28">
        <f t="shared" si="24"/>
        <v>3</v>
      </c>
      <c r="BH9" s="29">
        <f t="shared" si="45"/>
        <v>45629</v>
      </c>
      <c r="BI9" s="60"/>
      <c r="BJ9" s="31">
        <f t="shared" si="46"/>
      </c>
      <c r="BK9" s="35"/>
    </row>
    <row r="10" spans="2:63" s="2" customFormat="1" ht="24.75" customHeight="1">
      <c r="B10" s="7"/>
      <c r="C10" s="27" t="str">
        <f t="shared" si="0"/>
        <v>tors</v>
      </c>
      <c r="D10" s="28">
        <f t="shared" si="1"/>
        <v>4</v>
      </c>
      <c r="E10" s="29">
        <f t="shared" si="25"/>
        <v>45295</v>
      </c>
      <c r="F10" s="77"/>
      <c r="G10" s="30">
        <f t="shared" si="2"/>
      </c>
      <c r="H10" s="27" t="str">
        <f t="shared" si="3"/>
        <v>SØN</v>
      </c>
      <c r="I10" s="28">
        <f>DAY(J10)</f>
        <v>4</v>
      </c>
      <c r="J10" s="29">
        <f t="shared" si="26"/>
        <v>45326</v>
      </c>
      <c r="K10" s="60"/>
      <c r="L10" s="30">
        <f t="shared" si="27"/>
      </c>
      <c r="M10" s="27" t="str">
        <f t="shared" si="5"/>
        <v>man</v>
      </c>
      <c r="N10" s="28">
        <f t="shared" si="6"/>
        <v>4</v>
      </c>
      <c r="O10" s="29">
        <f t="shared" si="28"/>
        <v>45355</v>
      </c>
      <c r="P10" s="60"/>
      <c r="Q10" s="30" t="str">
        <f>IF(MOD(O10,7)&lt;&gt;2,"","u"&amp;FIXED(MOD(TRUNC((O10-DATE((YEAR(O10)-1900),1,1)+MOD(DATE((YEAR(O10)-1900),1,1)-2,7))/7)+IF(MOD(DATE((YEAR(O10)-1900),1,1)-2,7)&gt;3,52,0),53)+1,0,TRUE))</f>
        <v>u10</v>
      </c>
      <c r="R10" s="27" t="str">
        <f t="shared" si="7"/>
        <v>tors</v>
      </c>
      <c r="S10" s="28">
        <f t="shared" si="8"/>
        <v>4</v>
      </c>
      <c r="T10" s="29">
        <f t="shared" si="29"/>
        <v>45386</v>
      </c>
      <c r="U10" s="77"/>
      <c r="V10" s="30">
        <f t="shared" si="30"/>
      </c>
      <c r="W10" s="27" t="str">
        <f t="shared" si="9"/>
        <v>LØR</v>
      </c>
      <c r="X10" s="28">
        <f t="shared" si="10"/>
        <v>4</v>
      </c>
      <c r="Y10" s="29">
        <f t="shared" si="31"/>
        <v>45416</v>
      </c>
      <c r="Z10" s="60"/>
      <c r="AA10" s="30">
        <f t="shared" si="32"/>
      </c>
      <c r="AB10" s="27" t="str">
        <f t="shared" si="11"/>
        <v>tirs</v>
      </c>
      <c r="AC10" s="28">
        <f t="shared" si="12"/>
        <v>4</v>
      </c>
      <c r="AD10" s="29">
        <f t="shared" si="33"/>
        <v>45447</v>
      </c>
      <c r="AE10" s="60"/>
      <c r="AF10" s="30">
        <f t="shared" si="34"/>
      </c>
      <c r="AG10" s="27" t="str">
        <f t="shared" si="13"/>
        <v>tors</v>
      </c>
      <c r="AH10" s="28">
        <f t="shared" si="14"/>
        <v>4</v>
      </c>
      <c r="AI10" s="29">
        <f t="shared" si="35"/>
        <v>45477</v>
      </c>
      <c r="AJ10" s="60"/>
      <c r="AK10" s="30">
        <f t="shared" si="36"/>
      </c>
      <c r="AL10" s="27" t="str">
        <f t="shared" si="15"/>
        <v>SØN</v>
      </c>
      <c r="AM10" s="28">
        <f t="shared" si="16"/>
        <v>4</v>
      </c>
      <c r="AN10" s="29">
        <f t="shared" si="37"/>
        <v>45508</v>
      </c>
      <c r="AO10" s="77"/>
      <c r="AP10" s="30">
        <f t="shared" si="38"/>
      </c>
      <c r="AQ10" s="27" t="str">
        <f t="shared" si="17"/>
        <v>ons</v>
      </c>
      <c r="AR10" s="28">
        <f t="shared" si="18"/>
        <v>4</v>
      </c>
      <c r="AS10" s="29">
        <f t="shared" si="39"/>
        <v>45539</v>
      </c>
      <c r="AT10" s="60"/>
      <c r="AU10" s="31">
        <f t="shared" si="40"/>
      </c>
      <c r="AV10" s="32" t="str">
        <f t="shared" si="19"/>
        <v>fre</v>
      </c>
      <c r="AW10" s="33">
        <f t="shared" si="20"/>
        <v>4</v>
      </c>
      <c r="AX10" s="34">
        <f t="shared" si="41"/>
        <v>45569</v>
      </c>
      <c r="AY10" s="60"/>
      <c r="AZ10" s="30">
        <f t="shared" si="42"/>
      </c>
      <c r="BA10" s="27" t="str">
        <f t="shared" si="21"/>
        <v>man</v>
      </c>
      <c r="BB10" s="28">
        <f t="shared" si="22"/>
        <v>4</v>
      </c>
      <c r="BC10" s="29">
        <f t="shared" si="43"/>
        <v>45600</v>
      </c>
      <c r="BD10" s="60"/>
      <c r="BE10" s="30" t="str">
        <f t="shared" si="44"/>
        <v>u45</v>
      </c>
      <c r="BF10" s="27" t="str">
        <f t="shared" si="23"/>
        <v>ons</v>
      </c>
      <c r="BG10" s="28">
        <f t="shared" si="24"/>
        <v>4</v>
      </c>
      <c r="BH10" s="29">
        <f t="shared" si="45"/>
        <v>45630</v>
      </c>
      <c r="BI10" s="60"/>
      <c r="BJ10" s="31">
        <f t="shared" si="46"/>
      </c>
      <c r="BK10" s="35"/>
    </row>
    <row r="11" spans="2:63" s="2" customFormat="1" ht="24.75" customHeight="1">
      <c r="B11" s="7"/>
      <c r="C11" s="27" t="str">
        <f t="shared" si="0"/>
        <v>fre</v>
      </c>
      <c r="D11" s="28">
        <f t="shared" si="1"/>
        <v>5</v>
      </c>
      <c r="E11" s="29">
        <f t="shared" si="25"/>
        <v>45296</v>
      </c>
      <c r="F11" s="77"/>
      <c r="G11" s="30">
        <f t="shared" si="2"/>
      </c>
      <c r="H11" s="27" t="str">
        <f t="shared" si="3"/>
        <v>man</v>
      </c>
      <c r="I11" s="28">
        <f t="shared" si="4"/>
        <v>5</v>
      </c>
      <c r="J11" s="29">
        <f t="shared" si="26"/>
        <v>45327</v>
      </c>
      <c r="K11" s="60"/>
      <c r="L11" s="30" t="str">
        <f t="shared" si="27"/>
        <v>u6</v>
      </c>
      <c r="M11" s="27" t="str">
        <f t="shared" si="5"/>
        <v>tirs</v>
      </c>
      <c r="N11" s="28">
        <f t="shared" si="6"/>
        <v>5</v>
      </c>
      <c r="O11" s="29">
        <f t="shared" si="28"/>
        <v>45356</v>
      </c>
      <c r="P11" s="60"/>
      <c r="Q11" s="30">
        <f>IF(MOD(O11,7)&lt;&gt;2,"","u"&amp;FIXED(MOD(TRUNC((O11-DATE((YEAR(O11)-1900),1,1)+MOD(DATE((YEAR(O11)-1900),1,1)-2,7))/7)+IF(MOD(DATE((YEAR(O11)-1900),1,1)-2,7)&gt;3,52,0),53)+1,0,TRUE))</f>
      </c>
      <c r="R11" s="27" t="str">
        <f t="shared" si="7"/>
        <v>fre</v>
      </c>
      <c r="S11" s="28">
        <f t="shared" si="8"/>
        <v>5</v>
      </c>
      <c r="T11" s="29">
        <f t="shared" si="29"/>
        <v>45387</v>
      </c>
      <c r="U11" s="77"/>
      <c r="V11" s="30">
        <f t="shared" si="30"/>
      </c>
      <c r="W11" s="27" t="str">
        <f t="shared" si="9"/>
        <v>SØN</v>
      </c>
      <c r="X11" s="28">
        <f t="shared" si="10"/>
        <v>5</v>
      </c>
      <c r="Y11" s="29">
        <f t="shared" si="31"/>
        <v>45417</v>
      </c>
      <c r="Z11" s="60"/>
      <c r="AA11" s="30">
        <f t="shared" si="32"/>
      </c>
      <c r="AB11" s="27" t="str">
        <f t="shared" si="11"/>
        <v>ons</v>
      </c>
      <c r="AC11" s="28">
        <f t="shared" si="12"/>
        <v>5</v>
      </c>
      <c r="AD11" s="29">
        <f t="shared" si="33"/>
        <v>45448</v>
      </c>
      <c r="AE11" s="77"/>
      <c r="AF11" s="30">
        <f t="shared" si="34"/>
      </c>
      <c r="AG11" s="27" t="str">
        <f t="shared" si="13"/>
        <v>fre</v>
      </c>
      <c r="AH11" s="28">
        <f t="shared" si="14"/>
        <v>5</v>
      </c>
      <c r="AI11" s="29">
        <f t="shared" si="35"/>
        <v>45478</v>
      </c>
      <c r="AJ11" s="77"/>
      <c r="AK11" s="30">
        <f t="shared" si="36"/>
      </c>
      <c r="AL11" s="27" t="str">
        <f t="shared" si="15"/>
        <v>man</v>
      </c>
      <c r="AM11" s="28">
        <f t="shared" si="16"/>
        <v>5</v>
      </c>
      <c r="AN11" s="29">
        <f t="shared" si="37"/>
        <v>45509</v>
      </c>
      <c r="AO11" s="60"/>
      <c r="AP11" s="30" t="str">
        <f t="shared" si="38"/>
        <v>u32</v>
      </c>
      <c r="AQ11" s="27" t="str">
        <f t="shared" si="17"/>
        <v>tors</v>
      </c>
      <c r="AR11" s="28">
        <f t="shared" si="18"/>
        <v>5</v>
      </c>
      <c r="AS11" s="29">
        <f t="shared" si="39"/>
        <v>45540</v>
      </c>
      <c r="AT11" s="60"/>
      <c r="AU11" s="31">
        <f t="shared" si="40"/>
      </c>
      <c r="AV11" s="32" t="str">
        <f t="shared" si="19"/>
        <v>LØR</v>
      </c>
      <c r="AW11" s="33">
        <f t="shared" si="20"/>
        <v>5</v>
      </c>
      <c r="AX11" s="34">
        <f t="shared" si="41"/>
        <v>45570</v>
      </c>
      <c r="AY11" s="60"/>
      <c r="AZ11" s="30">
        <f t="shared" si="42"/>
      </c>
      <c r="BA11" s="27" t="str">
        <f t="shared" si="21"/>
        <v>tirs</v>
      </c>
      <c r="BB11" s="28">
        <f t="shared" si="22"/>
        <v>5</v>
      </c>
      <c r="BC11" s="29">
        <f t="shared" si="43"/>
        <v>45601</v>
      </c>
      <c r="BD11" s="60"/>
      <c r="BE11" s="30">
        <f t="shared" si="44"/>
      </c>
      <c r="BF11" s="27" t="str">
        <f t="shared" si="23"/>
        <v>tors</v>
      </c>
      <c r="BG11" s="28">
        <f t="shared" si="24"/>
        <v>5</v>
      </c>
      <c r="BH11" s="29">
        <f t="shared" si="45"/>
        <v>45631</v>
      </c>
      <c r="BI11" s="60"/>
      <c r="BJ11" s="31">
        <f t="shared" si="46"/>
      </c>
      <c r="BK11" s="35"/>
    </row>
    <row r="12" spans="2:63" s="2" customFormat="1" ht="24.75" customHeight="1">
      <c r="B12" s="7"/>
      <c r="C12" s="27" t="str">
        <f t="shared" si="0"/>
        <v>LØR</v>
      </c>
      <c r="D12" s="28">
        <f t="shared" si="1"/>
        <v>6</v>
      </c>
      <c r="E12" s="29">
        <f t="shared" si="25"/>
        <v>45297</v>
      </c>
      <c r="F12" s="77"/>
      <c r="G12" s="30">
        <f t="shared" si="2"/>
      </c>
      <c r="H12" s="27" t="str">
        <f t="shared" si="3"/>
        <v>tirs</v>
      </c>
      <c r="I12" s="28">
        <f t="shared" si="4"/>
        <v>6</v>
      </c>
      <c r="J12" s="29">
        <f t="shared" si="26"/>
        <v>45328</v>
      </c>
      <c r="K12" s="60"/>
      <c r="L12" s="30">
        <f t="shared" si="27"/>
      </c>
      <c r="M12" s="27" t="str">
        <f t="shared" si="5"/>
        <v>ons</v>
      </c>
      <c r="N12" s="28">
        <f t="shared" si="6"/>
        <v>6</v>
      </c>
      <c r="O12" s="29">
        <f t="shared" si="28"/>
        <v>45357</v>
      </c>
      <c r="P12" s="60"/>
      <c r="Q12" s="30" t="s">
        <v>2</v>
      </c>
      <c r="R12" s="27" t="str">
        <f t="shared" si="7"/>
        <v>LØR</v>
      </c>
      <c r="S12" s="28">
        <f t="shared" si="8"/>
        <v>6</v>
      </c>
      <c r="T12" s="29">
        <f t="shared" si="29"/>
        <v>45388</v>
      </c>
      <c r="U12" s="60"/>
      <c r="V12" s="30">
        <f t="shared" si="30"/>
      </c>
      <c r="W12" s="27" t="str">
        <f t="shared" si="9"/>
        <v>man</v>
      </c>
      <c r="X12" s="28">
        <f t="shared" si="10"/>
        <v>6</v>
      </c>
      <c r="Y12" s="29">
        <f t="shared" si="31"/>
        <v>45418</v>
      </c>
      <c r="Z12" s="60"/>
      <c r="AA12" s="30" t="str">
        <f t="shared" si="32"/>
        <v>u19</v>
      </c>
      <c r="AB12" s="27" t="str">
        <f t="shared" si="11"/>
        <v>tors</v>
      </c>
      <c r="AC12" s="28">
        <f t="shared" si="12"/>
        <v>6</v>
      </c>
      <c r="AD12" s="29">
        <f t="shared" si="33"/>
        <v>45449</v>
      </c>
      <c r="AE12" s="77"/>
      <c r="AF12" s="30">
        <f t="shared" si="34"/>
      </c>
      <c r="AG12" s="27" t="str">
        <f t="shared" si="13"/>
        <v>LØR</v>
      </c>
      <c r="AH12" s="28">
        <f t="shared" si="14"/>
        <v>6</v>
      </c>
      <c r="AI12" s="29">
        <f t="shared" si="35"/>
        <v>45479</v>
      </c>
      <c r="AJ12" s="77"/>
      <c r="AK12" s="79"/>
      <c r="AL12" s="27" t="str">
        <f t="shared" si="15"/>
        <v>tirs</v>
      </c>
      <c r="AM12" s="28">
        <f t="shared" si="16"/>
        <v>6</v>
      </c>
      <c r="AN12" s="29">
        <f t="shared" si="37"/>
        <v>45510</v>
      </c>
      <c r="AO12" s="77"/>
      <c r="AP12" s="30">
        <f t="shared" si="38"/>
      </c>
      <c r="AQ12" s="27" t="str">
        <f t="shared" si="17"/>
        <v>fre</v>
      </c>
      <c r="AR12" s="28">
        <f t="shared" si="18"/>
        <v>6</v>
      </c>
      <c r="AS12" s="29">
        <f t="shared" si="39"/>
        <v>45541</v>
      </c>
      <c r="AT12" s="60"/>
      <c r="AU12" s="31">
        <f t="shared" si="40"/>
      </c>
      <c r="AV12" s="32" t="str">
        <f t="shared" si="19"/>
        <v>SØN</v>
      </c>
      <c r="AW12" s="33">
        <f t="shared" si="20"/>
        <v>6</v>
      </c>
      <c r="AX12" s="34">
        <f t="shared" si="41"/>
        <v>45571</v>
      </c>
      <c r="AY12" s="60"/>
      <c r="AZ12" s="30">
        <f t="shared" si="42"/>
      </c>
      <c r="BA12" s="27" t="str">
        <f t="shared" si="21"/>
        <v>ons</v>
      </c>
      <c r="BB12" s="28">
        <f t="shared" si="22"/>
        <v>6</v>
      </c>
      <c r="BC12" s="29">
        <f t="shared" si="43"/>
        <v>45602</v>
      </c>
      <c r="BD12" s="60"/>
      <c r="BE12" s="30">
        <f t="shared" si="44"/>
      </c>
      <c r="BF12" s="27" t="str">
        <f t="shared" si="23"/>
        <v>fre</v>
      </c>
      <c r="BG12" s="28">
        <f t="shared" si="24"/>
        <v>6</v>
      </c>
      <c r="BH12" s="29">
        <f t="shared" si="45"/>
        <v>45632</v>
      </c>
      <c r="BI12" s="60"/>
      <c r="BJ12" s="31">
        <f t="shared" si="46"/>
      </c>
      <c r="BK12" s="35"/>
    </row>
    <row r="13" spans="2:63" s="2" customFormat="1" ht="24.75" customHeight="1">
      <c r="B13" s="7"/>
      <c r="C13" s="27" t="str">
        <f t="shared" si="0"/>
        <v>SØN</v>
      </c>
      <c r="D13" s="28">
        <f t="shared" si="1"/>
        <v>7</v>
      </c>
      <c r="E13" s="29">
        <f t="shared" si="25"/>
        <v>45298</v>
      </c>
      <c r="F13" s="77"/>
      <c r="G13" s="30">
        <f t="shared" si="2"/>
      </c>
      <c r="H13" s="27" t="str">
        <f t="shared" si="3"/>
        <v>ons</v>
      </c>
      <c r="I13" s="28">
        <f t="shared" si="4"/>
        <v>7</v>
      </c>
      <c r="J13" s="29">
        <f t="shared" si="26"/>
        <v>45329</v>
      </c>
      <c r="K13" s="60"/>
      <c r="L13" s="30">
        <f t="shared" si="27"/>
      </c>
      <c r="M13" s="27" t="str">
        <f t="shared" si="5"/>
        <v>tors</v>
      </c>
      <c r="N13" s="28">
        <f t="shared" si="6"/>
        <v>7</v>
      </c>
      <c r="O13" s="29">
        <f t="shared" si="28"/>
        <v>45358</v>
      </c>
      <c r="P13" s="60"/>
      <c r="Q13" s="30" t="s">
        <v>2</v>
      </c>
      <c r="R13" s="27" t="str">
        <f t="shared" si="7"/>
        <v>SØN</v>
      </c>
      <c r="S13" s="28">
        <f t="shared" si="8"/>
        <v>7</v>
      </c>
      <c r="T13" s="29">
        <f t="shared" si="29"/>
        <v>45389</v>
      </c>
      <c r="U13" s="60"/>
      <c r="V13" s="30">
        <f t="shared" si="30"/>
      </c>
      <c r="W13" s="27" t="str">
        <f t="shared" si="9"/>
        <v>tirs</v>
      </c>
      <c r="X13" s="28">
        <f t="shared" si="10"/>
        <v>7</v>
      </c>
      <c r="Y13" s="29">
        <f t="shared" si="31"/>
        <v>45419</v>
      </c>
      <c r="Z13" s="60"/>
      <c r="AA13" s="30">
        <f t="shared" si="32"/>
      </c>
      <c r="AB13" s="27" t="str">
        <f t="shared" si="11"/>
        <v>fre</v>
      </c>
      <c r="AC13" s="28">
        <f t="shared" si="12"/>
        <v>7</v>
      </c>
      <c r="AD13" s="29">
        <f t="shared" si="33"/>
        <v>45450</v>
      </c>
      <c r="AE13" s="77"/>
      <c r="AF13" s="30">
        <f t="shared" si="34"/>
      </c>
      <c r="AG13" s="27" t="str">
        <f t="shared" si="13"/>
        <v>SØN</v>
      </c>
      <c r="AH13" s="28">
        <f t="shared" si="14"/>
        <v>7</v>
      </c>
      <c r="AI13" s="29">
        <f t="shared" si="35"/>
        <v>45480</v>
      </c>
      <c r="AJ13" s="77"/>
      <c r="AK13" s="79"/>
      <c r="AL13" s="27" t="str">
        <f t="shared" si="15"/>
        <v>ons</v>
      </c>
      <c r="AM13" s="28">
        <f t="shared" si="16"/>
        <v>7</v>
      </c>
      <c r="AN13" s="29">
        <f t="shared" si="37"/>
        <v>45511</v>
      </c>
      <c r="AO13" s="77"/>
      <c r="AP13" s="30">
        <f t="shared" si="38"/>
      </c>
      <c r="AQ13" s="27" t="str">
        <f t="shared" si="17"/>
        <v>LØR</v>
      </c>
      <c r="AR13" s="28">
        <f t="shared" si="18"/>
        <v>7</v>
      </c>
      <c r="AS13" s="29">
        <f t="shared" si="39"/>
        <v>45542</v>
      </c>
      <c r="AT13" s="60"/>
      <c r="AU13" s="31">
        <f t="shared" si="40"/>
      </c>
      <c r="AV13" s="32" t="str">
        <f t="shared" si="19"/>
        <v>man</v>
      </c>
      <c r="AW13" s="33">
        <f t="shared" si="20"/>
        <v>7</v>
      </c>
      <c r="AX13" s="34">
        <f t="shared" si="41"/>
        <v>45572</v>
      </c>
      <c r="AY13" s="60"/>
      <c r="AZ13" s="30" t="str">
        <f t="shared" si="42"/>
        <v>u41</v>
      </c>
      <c r="BA13" s="27" t="str">
        <f t="shared" si="21"/>
        <v>tors</v>
      </c>
      <c r="BB13" s="28">
        <f t="shared" si="22"/>
        <v>7</v>
      </c>
      <c r="BC13" s="29">
        <f t="shared" si="43"/>
        <v>45603</v>
      </c>
      <c r="BD13" s="77"/>
      <c r="BE13" s="30">
        <f t="shared" si="44"/>
      </c>
      <c r="BF13" s="27" t="str">
        <f t="shared" si="23"/>
        <v>LØR</v>
      </c>
      <c r="BG13" s="28">
        <f t="shared" si="24"/>
        <v>7</v>
      </c>
      <c r="BH13" s="29">
        <f t="shared" si="45"/>
        <v>45633</v>
      </c>
      <c r="BI13" s="60"/>
      <c r="BJ13" s="31">
        <f t="shared" si="46"/>
      </c>
      <c r="BK13" s="35"/>
    </row>
    <row r="14" spans="2:63" s="2" customFormat="1" ht="24.75" customHeight="1">
      <c r="B14" s="7"/>
      <c r="C14" s="27" t="str">
        <f t="shared" si="0"/>
        <v>man</v>
      </c>
      <c r="D14" s="28">
        <f t="shared" si="1"/>
        <v>8</v>
      </c>
      <c r="E14" s="29">
        <f t="shared" si="25"/>
        <v>45299</v>
      </c>
      <c r="F14" s="77"/>
      <c r="G14" s="30" t="str">
        <f t="shared" si="2"/>
        <v>u2</v>
      </c>
      <c r="H14" s="27" t="str">
        <f t="shared" si="3"/>
        <v>tors</v>
      </c>
      <c r="I14" s="28">
        <f t="shared" si="4"/>
        <v>8</v>
      </c>
      <c r="J14" s="29">
        <f t="shared" si="26"/>
        <v>45330</v>
      </c>
      <c r="K14" s="60"/>
      <c r="L14" s="30">
        <f t="shared" si="27"/>
      </c>
      <c r="M14" s="27" t="str">
        <f t="shared" si="5"/>
        <v>fre</v>
      </c>
      <c r="N14" s="28">
        <f t="shared" si="6"/>
        <v>8</v>
      </c>
      <c r="O14" s="29">
        <f t="shared" si="28"/>
        <v>45359</v>
      </c>
      <c r="P14" s="77"/>
      <c r="Q14" s="30" t="s">
        <v>3</v>
      </c>
      <c r="R14" s="27" t="str">
        <f t="shared" si="7"/>
        <v>man</v>
      </c>
      <c r="S14" s="28">
        <f t="shared" si="8"/>
        <v>8</v>
      </c>
      <c r="T14" s="29">
        <f t="shared" si="29"/>
        <v>45390</v>
      </c>
      <c r="U14" s="60"/>
      <c r="V14" s="30" t="str">
        <f t="shared" si="30"/>
        <v>u15</v>
      </c>
      <c r="W14" s="27" t="str">
        <f t="shared" si="9"/>
        <v>ons</v>
      </c>
      <c r="X14" s="28">
        <f t="shared" si="10"/>
        <v>8</v>
      </c>
      <c r="Y14" s="29">
        <f t="shared" si="31"/>
        <v>45420</v>
      </c>
      <c r="Z14" s="60"/>
      <c r="AA14" s="30">
        <f t="shared" si="32"/>
      </c>
      <c r="AB14" s="27" t="str">
        <f t="shared" si="11"/>
        <v>LØR</v>
      </c>
      <c r="AC14" s="28">
        <f t="shared" si="12"/>
        <v>8</v>
      </c>
      <c r="AD14" s="29">
        <f t="shared" si="33"/>
        <v>45451</v>
      </c>
      <c r="AE14" s="77"/>
      <c r="AF14" s="30">
        <f t="shared" si="34"/>
      </c>
      <c r="AG14" s="27" t="str">
        <f t="shared" si="13"/>
        <v>man</v>
      </c>
      <c r="AH14" s="28">
        <f t="shared" si="14"/>
        <v>8</v>
      </c>
      <c r="AI14" s="29">
        <f t="shared" si="35"/>
        <v>45481</v>
      </c>
      <c r="AJ14" s="77"/>
      <c r="AK14" s="79"/>
      <c r="AL14" s="27" t="str">
        <f t="shared" si="15"/>
        <v>tors</v>
      </c>
      <c r="AM14" s="28">
        <f t="shared" si="16"/>
        <v>8</v>
      </c>
      <c r="AN14" s="29">
        <f t="shared" si="37"/>
        <v>45512</v>
      </c>
      <c r="AO14" s="77"/>
      <c r="AP14" s="30">
        <f t="shared" si="38"/>
      </c>
      <c r="AQ14" s="27" t="str">
        <f t="shared" si="17"/>
        <v>SØN</v>
      </c>
      <c r="AR14" s="28">
        <f t="shared" si="18"/>
        <v>8</v>
      </c>
      <c r="AS14" s="29">
        <f t="shared" si="39"/>
        <v>45543</v>
      </c>
      <c r="AT14" s="77"/>
      <c r="AU14" s="31">
        <f t="shared" si="40"/>
      </c>
      <c r="AV14" s="32" t="str">
        <f t="shared" si="19"/>
        <v>tirs</v>
      </c>
      <c r="AW14" s="33">
        <f t="shared" si="20"/>
        <v>8</v>
      </c>
      <c r="AX14" s="34">
        <f t="shared" si="41"/>
        <v>45573</v>
      </c>
      <c r="AY14" s="60"/>
      <c r="AZ14" s="30">
        <f t="shared" si="42"/>
      </c>
      <c r="BA14" s="27" t="str">
        <f t="shared" si="21"/>
        <v>fre</v>
      </c>
      <c r="BB14" s="28">
        <f t="shared" si="22"/>
        <v>8</v>
      </c>
      <c r="BC14" s="29">
        <f t="shared" si="43"/>
        <v>45604</v>
      </c>
      <c r="BD14" s="77"/>
      <c r="BE14" s="30">
        <f t="shared" si="44"/>
      </c>
      <c r="BF14" s="27" t="str">
        <f t="shared" si="23"/>
        <v>SØN</v>
      </c>
      <c r="BG14" s="28">
        <f t="shared" si="24"/>
        <v>8</v>
      </c>
      <c r="BH14" s="29">
        <f t="shared" si="45"/>
        <v>45634</v>
      </c>
      <c r="BI14" s="60"/>
      <c r="BJ14" s="31">
        <f t="shared" si="46"/>
      </c>
      <c r="BK14" s="35"/>
    </row>
    <row r="15" spans="2:63" s="2" customFormat="1" ht="24.75" customHeight="1">
      <c r="B15" s="7"/>
      <c r="C15" s="27" t="str">
        <f t="shared" si="0"/>
        <v>tirs</v>
      </c>
      <c r="D15" s="28">
        <f t="shared" si="1"/>
        <v>9</v>
      </c>
      <c r="E15" s="29">
        <f t="shared" si="25"/>
        <v>45300</v>
      </c>
      <c r="F15" s="77"/>
      <c r="G15" s="30">
        <f t="shared" si="2"/>
      </c>
      <c r="H15" s="27" t="str">
        <f t="shared" si="3"/>
        <v>fre</v>
      </c>
      <c r="I15" s="28">
        <f t="shared" si="4"/>
        <v>9</v>
      </c>
      <c r="J15" s="29">
        <f t="shared" si="26"/>
        <v>45331</v>
      </c>
      <c r="K15" s="60"/>
      <c r="L15" s="30">
        <f t="shared" si="27"/>
      </c>
      <c r="M15" s="27" t="str">
        <f t="shared" si="5"/>
        <v>LØR</v>
      </c>
      <c r="N15" s="28">
        <f t="shared" si="6"/>
        <v>9</v>
      </c>
      <c r="O15" s="29">
        <f t="shared" si="28"/>
        <v>45360</v>
      </c>
      <c r="P15" s="77"/>
      <c r="Q15" s="30" t="s">
        <v>3</v>
      </c>
      <c r="R15" s="27" t="str">
        <f t="shared" si="7"/>
        <v>tirs</v>
      </c>
      <c r="S15" s="28">
        <f t="shared" si="8"/>
        <v>9</v>
      </c>
      <c r="T15" s="29">
        <f t="shared" si="29"/>
        <v>45391</v>
      </c>
      <c r="U15" s="60"/>
      <c r="V15" s="30">
        <f t="shared" si="30"/>
      </c>
      <c r="W15" s="27" t="str">
        <f t="shared" si="9"/>
        <v>tors</v>
      </c>
      <c r="X15" s="80">
        <f t="shared" si="10"/>
        <v>9</v>
      </c>
      <c r="Y15" s="29">
        <f t="shared" si="31"/>
        <v>45421</v>
      </c>
      <c r="Z15" s="60"/>
      <c r="AA15" s="30">
        <f t="shared" si="32"/>
      </c>
      <c r="AB15" s="27" t="str">
        <f t="shared" si="11"/>
        <v>SØN</v>
      </c>
      <c r="AC15" s="28">
        <f t="shared" si="12"/>
        <v>9</v>
      </c>
      <c r="AD15" s="29">
        <f t="shared" si="33"/>
        <v>45452</v>
      </c>
      <c r="AE15" s="77"/>
      <c r="AF15" s="30">
        <f t="shared" si="34"/>
      </c>
      <c r="AG15" s="27" t="str">
        <f t="shared" si="13"/>
        <v>tirs</v>
      </c>
      <c r="AH15" s="28">
        <f t="shared" si="14"/>
        <v>9</v>
      </c>
      <c r="AI15" s="29">
        <f t="shared" si="35"/>
        <v>45482</v>
      </c>
      <c r="AJ15" s="60"/>
      <c r="AK15" s="30">
        <f t="shared" si="36"/>
      </c>
      <c r="AL15" s="27" t="str">
        <f t="shared" si="15"/>
        <v>fre</v>
      </c>
      <c r="AM15" s="28">
        <f t="shared" si="16"/>
        <v>9</v>
      </c>
      <c r="AN15" s="29">
        <f t="shared" si="37"/>
        <v>45513</v>
      </c>
      <c r="AO15" s="77"/>
      <c r="AP15" s="30">
        <f t="shared" si="38"/>
      </c>
      <c r="AQ15" s="27" t="str">
        <f t="shared" si="17"/>
        <v>man</v>
      </c>
      <c r="AR15" s="28">
        <f t="shared" si="18"/>
        <v>9</v>
      </c>
      <c r="AS15" s="29">
        <f t="shared" si="39"/>
        <v>45544</v>
      </c>
      <c r="AT15" s="77"/>
      <c r="AU15" s="31" t="str">
        <f t="shared" si="40"/>
        <v>u37</v>
      </c>
      <c r="AV15" s="32" t="str">
        <f t="shared" si="19"/>
        <v>ons</v>
      </c>
      <c r="AW15" s="33">
        <f t="shared" si="20"/>
        <v>9</v>
      </c>
      <c r="AX15" s="34">
        <f t="shared" si="41"/>
        <v>45574</v>
      </c>
      <c r="AY15" s="77"/>
      <c r="AZ15" s="30">
        <f t="shared" si="42"/>
      </c>
      <c r="BA15" s="27" t="str">
        <f t="shared" si="21"/>
        <v>LØR</v>
      </c>
      <c r="BB15" s="28">
        <f t="shared" si="22"/>
        <v>9</v>
      </c>
      <c r="BC15" s="29">
        <f t="shared" si="43"/>
        <v>45605</v>
      </c>
      <c r="BD15" s="77"/>
      <c r="BE15" s="30">
        <f t="shared" si="44"/>
      </c>
      <c r="BF15" s="27" t="str">
        <f t="shared" si="23"/>
        <v>man</v>
      </c>
      <c r="BG15" s="28">
        <f t="shared" si="24"/>
        <v>9</v>
      </c>
      <c r="BH15" s="29">
        <f t="shared" si="45"/>
        <v>45635</v>
      </c>
      <c r="BI15" s="60"/>
      <c r="BJ15" s="31" t="str">
        <f t="shared" si="46"/>
        <v>u50</v>
      </c>
      <c r="BK15" s="35"/>
    </row>
    <row r="16" spans="2:63" s="2" customFormat="1" ht="24.75" customHeight="1">
      <c r="B16" s="7"/>
      <c r="C16" s="27" t="str">
        <f t="shared" si="0"/>
        <v>ons</v>
      </c>
      <c r="D16" s="28">
        <f t="shared" si="1"/>
        <v>10</v>
      </c>
      <c r="E16" s="29">
        <f t="shared" si="25"/>
        <v>45301</v>
      </c>
      <c r="F16" s="77"/>
      <c r="G16" s="30">
        <f t="shared" si="2"/>
      </c>
      <c r="H16" s="27" t="str">
        <f t="shared" si="3"/>
        <v>LØR</v>
      </c>
      <c r="I16" s="28">
        <f t="shared" si="4"/>
        <v>10</v>
      </c>
      <c r="J16" s="29">
        <f t="shared" si="26"/>
        <v>45332</v>
      </c>
      <c r="K16" s="60"/>
      <c r="L16" s="30">
        <f t="shared" si="27"/>
      </c>
      <c r="M16" s="27" t="str">
        <f t="shared" si="5"/>
        <v>SØN</v>
      </c>
      <c r="N16" s="28">
        <f t="shared" si="6"/>
        <v>10</v>
      </c>
      <c r="O16" s="29">
        <f t="shared" si="28"/>
        <v>45361</v>
      </c>
      <c r="P16" s="60"/>
      <c r="Q16" s="30" t="s">
        <v>3</v>
      </c>
      <c r="R16" s="27" t="str">
        <f t="shared" si="7"/>
        <v>ons</v>
      </c>
      <c r="S16" s="28">
        <f t="shared" si="8"/>
        <v>10</v>
      </c>
      <c r="T16" s="29">
        <f t="shared" si="29"/>
        <v>45392</v>
      </c>
      <c r="U16" s="60"/>
      <c r="V16" s="30">
        <f t="shared" si="30"/>
      </c>
      <c r="W16" s="27" t="str">
        <f t="shared" si="9"/>
        <v>fre</v>
      </c>
      <c r="X16" s="28">
        <f t="shared" si="10"/>
        <v>10</v>
      </c>
      <c r="Y16" s="29">
        <f t="shared" si="31"/>
        <v>45422</v>
      </c>
      <c r="Z16" s="60"/>
      <c r="AA16" s="30">
        <f t="shared" si="32"/>
      </c>
      <c r="AB16" s="27" t="str">
        <f t="shared" si="11"/>
        <v>man</v>
      </c>
      <c r="AC16" s="28">
        <f t="shared" si="12"/>
        <v>10</v>
      </c>
      <c r="AD16" s="29">
        <f t="shared" si="33"/>
        <v>45453</v>
      </c>
      <c r="AE16" s="77"/>
      <c r="AF16" s="30" t="str">
        <f t="shared" si="34"/>
        <v>u24</v>
      </c>
      <c r="AG16" s="27" t="str">
        <f t="shared" si="13"/>
        <v>ons</v>
      </c>
      <c r="AH16" s="28">
        <f t="shared" si="14"/>
        <v>10</v>
      </c>
      <c r="AI16" s="29">
        <f t="shared" si="35"/>
        <v>45483</v>
      </c>
      <c r="AJ16" s="60"/>
      <c r="AK16" s="30">
        <f t="shared" si="36"/>
      </c>
      <c r="AL16" s="27" t="str">
        <f t="shared" si="15"/>
        <v>LØR</v>
      </c>
      <c r="AM16" s="28">
        <f t="shared" si="16"/>
        <v>10</v>
      </c>
      <c r="AN16" s="29">
        <f t="shared" si="37"/>
        <v>45514</v>
      </c>
      <c r="AO16" s="77"/>
      <c r="AP16" s="30">
        <f t="shared" si="38"/>
      </c>
      <c r="AQ16" s="27" t="str">
        <f t="shared" si="17"/>
        <v>tirs</v>
      </c>
      <c r="AR16" s="28">
        <f t="shared" si="18"/>
        <v>10</v>
      </c>
      <c r="AS16" s="29">
        <f t="shared" si="39"/>
        <v>45545</v>
      </c>
      <c r="AT16" s="77"/>
      <c r="AU16" s="31">
        <f t="shared" si="40"/>
      </c>
      <c r="AV16" s="32" t="str">
        <f t="shared" si="19"/>
        <v>tors</v>
      </c>
      <c r="AW16" s="33">
        <f t="shared" si="20"/>
        <v>10</v>
      </c>
      <c r="AX16" s="34">
        <f t="shared" si="41"/>
        <v>45575</v>
      </c>
      <c r="AY16" s="77"/>
      <c r="AZ16" s="30">
        <f t="shared" si="42"/>
      </c>
      <c r="BA16" s="27" t="str">
        <f t="shared" si="21"/>
        <v>SØN</v>
      </c>
      <c r="BB16" s="28">
        <f t="shared" si="22"/>
        <v>10</v>
      </c>
      <c r="BC16" s="29">
        <f t="shared" si="43"/>
        <v>45606</v>
      </c>
      <c r="BD16" s="77"/>
      <c r="BE16" s="30">
        <f t="shared" si="44"/>
      </c>
      <c r="BF16" s="27" t="str">
        <f t="shared" si="23"/>
        <v>tirs</v>
      </c>
      <c r="BG16" s="28">
        <f t="shared" si="24"/>
        <v>10</v>
      </c>
      <c r="BH16" s="29">
        <f t="shared" si="45"/>
        <v>45636</v>
      </c>
      <c r="BI16" s="60"/>
      <c r="BJ16" s="31">
        <f t="shared" si="46"/>
      </c>
      <c r="BK16" s="35"/>
    </row>
    <row r="17" spans="2:63" s="2" customFormat="1" ht="24.75" customHeight="1">
      <c r="B17" s="7"/>
      <c r="C17" s="27" t="str">
        <f t="shared" si="0"/>
        <v>tors</v>
      </c>
      <c r="D17" s="28">
        <f t="shared" si="1"/>
        <v>11</v>
      </c>
      <c r="E17" s="29">
        <f t="shared" si="25"/>
        <v>45302</v>
      </c>
      <c r="F17" s="77"/>
      <c r="G17" s="30">
        <f t="shared" si="2"/>
      </c>
      <c r="H17" s="27" t="str">
        <f t="shared" si="3"/>
        <v>SØN</v>
      </c>
      <c r="I17" s="28">
        <f t="shared" si="4"/>
        <v>11</v>
      </c>
      <c r="J17" s="29">
        <f t="shared" si="26"/>
        <v>45333</v>
      </c>
      <c r="K17" s="60"/>
      <c r="L17" s="30">
        <f t="shared" si="27"/>
      </c>
      <c r="M17" s="27" t="str">
        <f t="shared" si="5"/>
        <v>man</v>
      </c>
      <c r="N17" s="28">
        <f t="shared" si="6"/>
        <v>11</v>
      </c>
      <c r="O17" s="29">
        <f t="shared" si="28"/>
        <v>45362</v>
      </c>
      <c r="P17" s="60"/>
      <c r="Q17" s="30" t="s">
        <v>3</v>
      </c>
      <c r="R17" s="27" t="str">
        <f t="shared" si="7"/>
        <v>tors</v>
      </c>
      <c r="S17" s="28">
        <f t="shared" si="8"/>
        <v>11</v>
      </c>
      <c r="T17" s="29">
        <f t="shared" si="29"/>
        <v>45393</v>
      </c>
      <c r="U17" s="60"/>
      <c r="V17" s="30">
        <f t="shared" si="30"/>
      </c>
      <c r="W17" s="27" t="str">
        <f t="shared" si="9"/>
        <v>LØR</v>
      </c>
      <c r="X17" s="28">
        <f t="shared" si="10"/>
        <v>11</v>
      </c>
      <c r="Y17" s="29">
        <f t="shared" si="31"/>
        <v>45423</v>
      </c>
      <c r="Z17" s="60"/>
      <c r="AA17" s="30">
        <f t="shared" si="32"/>
      </c>
      <c r="AB17" s="27" t="str">
        <f t="shared" si="11"/>
        <v>tirs</v>
      </c>
      <c r="AC17" s="28">
        <f t="shared" si="12"/>
        <v>11</v>
      </c>
      <c r="AD17" s="29">
        <f t="shared" si="33"/>
        <v>45454</v>
      </c>
      <c r="AE17" s="77"/>
      <c r="AF17" s="30">
        <f t="shared" si="34"/>
      </c>
      <c r="AG17" s="27" t="str">
        <f t="shared" si="13"/>
        <v>tors</v>
      </c>
      <c r="AH17" s="28">
        <f t="shared" si="14"/>
        <v>11</v>
      </c>
      <c r="AI17" s="29">
        <f t="shared" si="35"/>
        <v>45484</v>
      </c>
      <c r="AJ17" s="60"/>
      <c r="AK17" s="30">
        <f t="shared" si="36"/>
      </c>
      <c r="AL17" s="27" t="str">
        <f t="shared" si="15"/>
        <v>SØN</v>
      </c>
      <c r="AM17" s="28">
        <f t="shared" si="16"/>
        <v>11</v>
      </c>
      <c r="AN17" s="29">
        <f t="shared" si="37"/>
        <v>45515</v>
      </c>
      <c r="AO17" s="77"/>
      <c r="AP17" s="30">
        <f t="shared" si="38"/>
      </c>
      <c r="AQ17" s="27" t="str">
        <f t="shared" si="17"/>
        <v>ons</v>
      </c>
      <c r="AR17" s="28">
        <f t="shared" si="18"/>
        <v>11</v>
      </c>
      <c r="AS17" s="29">
        <f t="shared" si="39"/>
        <v>45546</v>
      </c>
      <c r="AT17" s="77"/>
      <c r="AU17" s="31">
        <f t="shared" si="40"/>
      </c>
      <c r="AV17" s="32" t="str">
        <f t="shared" si="19"/>
        <v>fre</v>
      </c>
      <c r="AW17" s="33">
        <f t="shared" si="20"/>
        <v>11</v>
      </c>
      <c r="AX17" s="34">
        <f t="shared" si="41"/>
        <v>45576</v>
      </c>
      <c r="AY17" s="77"/>
      <c r="AZ17" s="30">
        <f t="shared" si="42"/>
      </c>
      <c r="BA17" s="27" t="str">
        <f t="shared" si="21"/>
        <v>man</v>
      </c>
      <c r="BB17" s="28">
        <f t="shared" si="22"/>
        <v>11</v>
      </c>
      <c r="BC17" s="29">
        <f t="shared" si="43"/>
        <v>45607</v>
      </c>
      <c r="BD17" s="77"/>
      <c r="BE17" s="30" t="str">
        <f t="shared" si="44"/>
        <v>u46</v>
      </c>
      <c r="BF17" s="27" t="str">
        <f t="shared" si="23"/>
        <v>ons</v>
      </c>
      <c r="BG17" s="28">
        <f t="shared" si="24"/>
        <v>11</v>
      </c>
      <c r="BH17" s="29">
        <f t="shared" si="45"/>
        <v>45637</v>
      </c>
      <c r="BI17" s="60"/>
      <c r="BJ17" s="31">
        <f t="shared" si="46"/>
      </c>
      <c r="BK17" s="35"/>
    </row>
    <row r="18" spans="2:63" s="2" customFormat="1" ht="24.75" customHeight="1">
      <c r="B18" s="7"/>
      <c r="C18" s="27" t="str">
        <f t="shared" si="0"/>
        <v>fre</v>
      </c>
      <c r="D18" s="28">
        <f t="shared" si="1"/>
        <v>12</v>
      </c>
      <c r="E18" s="29">
        <f t="shared" si="25"/>
        <v>45303</v>
      </c>
      <c r="F18" s="77"/>
      <c r="G18" s="30">
        <f t="shared" si="2"/>
      </c>
      <c r="H18" s="27" t="str">
        <f t="shared" si="3"/>
        <v>man</v>
      </c>
      <c r="I18" s="28">
        <f t="shared" si="4"/>
        <v>12</v>
      </c>
      <c r="J18" s="29">
        <f t="shared" si="26"/>
        <v>45334</v>
      </c>
      <c r="K18" s="60"/>
      <c r="L18" s="30" t="str">
        <f t="shared" si="27"/>
        <v>u7</v>
      </c>
      <c r="M18" s="27" t="str">
        <f t="shared" si="5"/>
        <v>tirs</v>
      </c>
      <c r="N18" s="28">
        <f t="shared" si="6"/>
        <v>12</v>
      </c>
      <c r="O18" s="29">
        <f t="shared" si="28"/>
        <v>45363</v>
      </c>
      <c r="P18" s="60"/>
      <c r="Q18" s="30" t="s">
        <v>4</v>
      </c>
      <c r="R18" s="27" t="str">
        <f t="shared" si="7"/>
        <v>fre</v>
      </c>
      <c r="S18" s="28">
        <f t="shared" si="8"/>
        <v>12</v>
      </c>
      <c r="T18" s="29">
        <f t="shared" si="29"/>
        <v>45394</v>
      </c>
      <c r="U18" s="60"/>
      <c r="V18" s="30">
        <f t="shared" si="30"/>
      </c>
      <c r="W18" s="27" t="str">
        <f t="shared" si="9"/>
        <v>SØN</v>
      </c>
      <c r="X18" s="28">
        <f t="shared" si="10"/>
        <v>12</v>
      </c>
      <c r="Y18" s="29">
        <f t="shared" si="31"/>
        <v>45424</v>
      </c>
      <c r="Z18" s="60"/>
      <c r="AA18" s="30">
        <f t="shared" si="32"/>
      </c>
      <c r="AB18" s="27" t="str">
        <f t="shared" si="11"/>
        <v>ons</v>
      </c>
      <c r="AC18" s="28">
        <f t="shared" si="12"/>
        <v>12</v>
      </c>
      <c r="AD18" s="29">
        <f t="shared" si="33"/>
        <v>45455</v>
      </c>
      <c r="AE18" s="77"/>
      <c r="AF18" s="30">
        <f t="shared" si="34"/>
      </c>
      <c r="AG18" s="27" t="str">
        <f t="shared" si="13"/>
        <v>fre</v>
      </c>
      <c r="AH18" s="28">
        <f t="shared" si="14"/>
        <v>12</v>
      </c>
      <c r="AI18" s="29">
        <f t="shared" si="35"/>
        <v>45485</v>
      </c>
      <c r="AJ18" s="60"/>
      <c r="AK18" s="30">
        <f t="shared" si="36"/>
      </c>
      <c r="AL18" s="27" t="str">
        <f t="shared" si="15"/>
        <v>man</v>
      </c>
      <c r="AM18" s="28">
        <f t="shared" si="16"/>
        <v>12</v>
      </c>
      <c r="AN18" s="29">
        <f t="shared" si="37"/>
        <v>45516</v>
      </c>
      <c r="AO18" s="77"/>
      <c r="AP18" s="30" t="str">
        <f t="shared" si="38"/>
        <v>u33</v>
      </c>
      <c r="AQ18" s="27" t="str">
        <f t="shared" si="17"/>
        <v>tors</v>
      </c>
      <c r="AR18" s="28">
        <f t="shared" si="18"/>
        <v>12</v>
      </c>
      <c r="AS18" s="29">
        <f t="shared" si="39"/>
        <v>45547</v>
      </c>
      <c r="AT18" s="77"/>
      <c r="AU18" s="31">
        <f t="shared" si="40"/>
      </c>
      <c r="AV18" s="32" t="str">
        <f t="shared" si="19"/>
        <v>LØR</v>
      </c>
      <c r="AW18" s="33">
        <f t="shared" si="20"/>
        <v>12</v>
      </c>
      <c r="AX18" s="34">
        <f t="shared" si="41"/>
        <v>45577</v>
      </c>
      <c r="AY18" s="77"/>
      <c r="AZ18" s="30">
        <f t="shared" si="42"/>
      </c>
      <c r="BA18" s="27" t="str">
        <f t="shared" si="21"/>
        <v>tirs</v>
      </c>
      <c r="BB18" s="28">
        <f t="shared" si="22"/>
        <v>12</v>
      </c>
      <c r="BC18" s="29">
        <f t="shared" si="43"/>
        <v>45608</v>
      </c>
      <c r="BD18" s="77"/>
      <c r="BE18" s="30">
        <f t="shared" si="44"/>
      </c>
      <c r="BF18" s="27" t="str">
        <f t="shared" si="23"/>
        <v>tors</v>
      </c>
      <c r="BG18" s="28">
        <f t="shared" si="24"/>
        <v>12</v>
      </c>
      <c r="BH18" s="29">
        <f t="shared" si="45"/>
        <v>45638</v>
      </c>
      <c r="BI18" s="60"/>
      <c r="BJ18" s="31">
        <f t="shared" si="46"/>
      </c>
      <c r="BK18" s="35"/>
    </row>
    <row r="19" spans="2:63" s="2" customFormat="1" ht="24.75" customHeight="1">
      <c r="B19" s="7"/>
      <c r="C19" s="27" t="str">
        <f t="shared" si="0"/>
        <v>LØR</v>
      </c>
      <c r="D19" s="28">
        <f t="shared" si="1"/>
        <v>13</v>
      </c>
      <c r="E19" s="29">
        <f t="shared" si="25"/>
        <v>45304</v>
      </c>
      <c r="F19" s="77"/>
      <c r="G19" s="30">
        <f t="shared" si="2"/>
      </c>
      <c r="H19" s="27" t="str">
        <f t="shared" si="3"/>
        <v>tirs</v>
      </c>
      <c r="I19" s="28">
        <f t="shared" si="4"/>
        <v>13</v>
      </c>
      <c r="J19" s="29">
        <f t="shared" si="26"/>
        <v>45335</v>
      </c>
      <c r="K19" s="60"/>
      <c r="L19" s="30">
        <f t="shared" si="27"/>
      </c>
      <c r="M19" s="27" t="str">
        <f t="shared" si="5"/>
        <v>ons</v>
      </c>
      <c r="N19" s="28">
        <f t="shared" si="6"/>
        <v>13</v>
      </c>
      <c r="O19" s="29">
        <f t="shared" si="28"/>
        <v>45364</v>
      </c>
      <c r="P19" s="60"/>
      <c r="Q19" s="30" t="s">
        <v>4</v>
      </c>
      <c r="R19" s="27" t="str">
        <f t="shared" si="7"/>
        <v>LØR</v>
      </c>
      <c r="S19" s="28">
        <f t="shared" si="8"/>
        <v>13</v>
      </c>
      <c r="T19" s="29">
        <f t="shared" si="29"/>
        <v>45395</v>
      </c>
      <c r="U19" s="60"/>
      <c r="V19" s="30">
        <f t="shared" si="30"/>
      </c>
      <c r="W19" s="27" t="str">
        <f t="shared" si="9"/>
        <v>man</v>
      </c>
      <c r="X19" s="28">
        <f t="shared" si="10"/>
        <v>13</v>
      </c>
      <c r="Y19" s="29">
        <f t="shared" si="31"/>
        <v>45425</v>
      </c>
      <c r="Z19" s="60"/>
      <c r="AA19" s="30" t="str">
        <f t="shared" si="32"/>
        <v>u20</v>
      </c>
      <c r="AB19" s="27" t="str">
        <f t="shared" si="11"/>
        <v>tors</v>
      </c>
      <c r="AC19" s="28">
        <f t="shared" si="12"/>
        <v>13</v>
      </c>
      <c r="AD19" s="29">
        <f t="shared" si="33"/>
        <v>45456</v>
      </c>
      <c r="AE19" s="77"/>
      <c r="AF19" s="30">
        <f t="shared" si="34"/>
      </c>
      <c r="AG19" s="27" t="str">
        <f t="shared" si="13"/>
        <v>LØR</v>
      </c>
      <c r="AH19" s="28">
        <f t="shared" si="14"/>
        <v>13</v>
      </c>
      <c r="AI19" s="29">
        <f t="shared" si="35"/>
        <v>45486</v>
      </c>
      <c r="AJ19" s="60"/>
      <c r="AK19" s="30">
        <f t="shared" si="36"/>
      </c>
      <c r="AL19" s="27" t="str">
        <f t="shared" si="15"/>
        <v>tirs</v>
      </c>
      <c r="AM19" s="28">
        <f t="shared" si="16"/>
        <v>13</v>
      </c>
      <c r="AN19" s="29">
        <f t="shared" si="37"/>
        <v>45517</v>
      </c>
      <c r="AO19" s="77"/>
      <c r="AP19" s="30">
        <f t="shared" si="38"/>
      </c>
      <c r="AQ19" s="27" t="str">
        <f t="shared" si="17"/>
        <v>fre</v>
      </c>
      <c r="AR19" s="28">
        <f t="shared" si="18"/>
        <v>13</v>
      </c>
      <c r="AS19" s="29">
        <f t="shared" si="39"/>
        <v>45548</v>
      </c>
      <c r="AT19" s="77"/>
      <c r="AU19" s="31">
        <f t="shared" si="40"/>
      </c>
      <c r="AV19" s="32" t="str">
        <f t="shared" si="19"/>
        <v>SØN</v>
      </c>
      <c r="AW19" s="33">
        <f t="shared" si="20"/>
        <v>13</v>
      </c>
      <c r="AX19" s="34">
        <f t="shared" si="41"/>
        <v>45578</v>
      </c>
      <c r="AY19" s="77"/>
      <c r="AZ19" s="30">
        <f t="shared" si="42"/>
      </c>
      <c r="BA19" s="27" t="str">
        <f t="shared" si="21"/>
        <v>ons</v>
      </c>
      <c r="BB19" s="28">
        <f t="shared" si="22"/>
        <v>13</v>
      </c>
      <c r="BC19" s="29">
        <f t="shared" si="43"/>
        <v>45609</v>
      </c>
      <c r="BD19" s="77"/>
      <c r="BE19" s="30">
        <f t="shared" si="44"/>
      </c>
      <c r="BF19" s="27" t="str">
        <f t="shared" si="23"/>
        <v>fre</v>
      </c>
      <c r="BG19" s="28">
        <f t="shared" si="24"/>
        <v>13</v>
      </c>
      <c r="BH19" s="29">
        <f t="shared" si="45"/>
        <v>45639</v>
      </c>
      <c r="BI19" s="60"/>
      <c r="BJ19" s="31">
        <f t="shared" si="46"/>
      </c>
      <c r="BK19" s="35"/>
    </row>
    <row r="20" spans="2:63" s="2" customFormat="1" ht="24.75" customHeight="1">
      <c r="B20" s="7"/>
      <c r="C20" s="27" t="str">
        <f t="shared" si="0"/>
        <v>SØN</v>
      </c>
      <c r="D20" s="28">
        <f t="shared" si="1"/>
        <v>14</v>
      </c>
      <c r="E20" s="29">
        <f t="shared" si="25"/>
        <v>45305</v>
      </c>
      <c r="F20" s="77"/>
      <c r="G20" s="30">
        <f t="shared" si="2"/>
      </c>
      <c r="H20" s="27" t="str">
        <f t="shared" si="3"/>
        <v>ons</v>
      </c>
      <c r="I20" s="28">
        <f t="shared" si="4"/>
        <v>14</v>
      </c>
      <c r="J20" s="29">
        <f t="shared" si="26"/>
        <v>45336</v>
      </c>
      <c r="K20" s="60"/>
      <c r="L20" s="30">
        <f t="shared" si="27"/>
      </c>
      <c r="M20" s="27" t="str">
        <f t="shared" si="5"/>
        <v>tors</v>
      </c>
      <c r="N20" s="28">
        <f t="shared" si="6"/>
        <v>14</v>
      </c>
      <c r="O20" s="29">
        <f t="shared" si="28"/>
        <v>45365</v>
      </c>
      <c r="P20" s="60"/>
      <c r="Q20" s="30" t="s">
        <v>4</v>
      </c>
      <c r="R20" s="27" t="str">
        <f t="shared" si="7"/>
        <v>SØN</v>
      </c>
      <c r="S20" s="28">
        <f t="shared" si="8"/>
        <v>14</v>
      </c>
      <c r="T20" s="29">
        <f t="shared" si="29"/>
        <v>45396</v>
      </c>
      <c r="U20" s="60"/>
      <c r="V20" s="30">
        <f t="shared" si="30"/>
      </c>
      <c r="W20" s="27" t="str">
        <f t="shared" si="9"/>
        <v>tirs</v>
      </c>
      <c r="X20" s="28">
        <f t="shared" si="10"/>
        <v>14</v>
      </c>
      <c r="Y20" s="29">
        <f t="shared" si="31"/>
        <v>45426</v>
      </c>
      <c r="Z20" s="60"/>
      <c r="AA20" s="30">
        <f t="shared" si="32"/>
      </c>
      <c r="AB20" s="27" t="str">
        <f t="shared" si="11"/>
        <v>fre</v>
      </c>
      <c r="AC20" s="28">
        <f t="shared" si="12"/>
        <v>14</v>
      </c>
      <c r="AD20" s="29">
        <f t="shared" si="33"/>
        <v>45457</v>
      </c>
      <c r="AE20" s="77"/>
      <c r="AF20" s="30">
        <f t="shared" si="34"/>
      </c>
      <c r="AG20" s="27" t="str">
        <f t="shared" si="13"/>
        <v>SØN</v>
      </c>
      <c r="AH20" s="28">
        <f t="shared" si="14"/>
        <v>14</v>
      </c>
      <c r="AI20" s="29">
        <f t="shared" si="35"/>
        <v>45487</v>
      </c>
      <c r="AJ20" s="60"/>
      <c r="AK20" s="30">
        <f t="shared" si="36"/>
      </c>
      <c r="AL20" s="27" t="str">
        <f t="shared" si="15"/>
        <v>ons</v>
      </c>
      <c r="AM20" s="28">
        <f t="shared" si="16"/>
        <v>14</v>
      </c>
      <c r="AN20" s="29">
        <f t="shared" si="37"/>
        <v>45518</v>
      </c>
      <c r="AO20" s="77"/>
      <c r="AP20" s="30">
        <f t="shared" si="38"/>
      </c>
      <c r="AQ20" s="27" t="str">
        <f t="shared" si="17"/>
        <v>LØR</v>
      </c>
      <c r="AR20" s="28">
        <f t="shared" si="18"/>
        <v>14</v>
      </c>
      <c r="AS20" s="29">
        <f t="shared" si="39"/>
        <v>45549</v>
      </c>
      <c r="AT20" s="77"/>
      <c r="AU20" s="31">
        <f t="shared" si="40"/>
      </c>
      <c r="AV20" s="32" t="str">
        <f t="shared" si="19"/>
        <v>man</v>
      </c>
      <c r="AW20" s="33">
        <f t="shared" si="20"/>
        <v>14</v>
      </c>
      <c r="AX20" s="34">
        <f t="shared" si="41"/>
        <v>45579</v>
      </c>
      <c r="AY20" s="60"/>
      <c r="AZ20" s="30" t="str">
        <f t="shared" si="42"/>
        <v>u42</v>
      </c>
      <c r="BA20" s="27" t="str">
        <f t="shared" si="21"/>
        <v>tors</v>
      </c>
      <c r="BB20" s="28">
        <f t="shared" si="22"/>
        <v>14</v>
      </c>
      <c r="BC20" s="29">
        <f t="shared" si="43"/>
        <v>45610</v>
      </c>
      <c r="BD20" s="77"/>
      <c r="BE20" s="30">
        <f t="shared" si="44"/>
      </c>
      <c r="BF20" s="27" t="str">
        <f t="shared" si="23"/>
        <v>LØR</v>
      </c>
      <c r="BG20" s="28">
        <f t="shared" si="24"/>
        <v>14</v>
      </c>
      <c r="BH20" s="29">
        <f t="shared" si="45"/>
        <v>45640</v>
      </c>
      <c r="BI20" s="60"/>
      <c r="BJ20" s="31">
        <f t="shared" si="46"/>
      </c>
      <c r="BK20" s="35"/>
    </row>
    <row r="21" spans="2:63" s="2" customFormat="1" ht="24.75" customHeight="1">
      <c r="B21" s="7"/>
      <c r="C21" s="27" t="str">
        <f t="shared" si="0"/>
        <v>man</v>
      </c>
      <c r="D21" s="28">
        <f t="shared" si="1"/>
        <v>15</v>
      </c>
      <c r="E21" s="29">
        <f t="shared" si="25"/>
        <v>45306</v>
      </c>
      <c r="F21" s="77"/>
      <c r="G21" s="30" t="str">
        <f t="shared" si="2"/>
        <v>u3</v>
      </c>
      <c r="H21" s="27" t="str">
        <f t="shared" si="3"/>
        <v>tors</v>
      </c>
      <c r="I21" s="28">
        <f t="shared" si="4"/>
        <v>15</v>
      </c>
      <c r="J21" s="29">
        <f t="shared" si="26"/>
        <v>45337</v>
      </c>
      <c r="K21" s="77"/>
      <c r="L21" s="30">
        <f t="shared" si="27"/>
      </c>
      <c r="M21" s="27" t="str">
        <f t="shared" si="5"/>
        <v>fre</v>
      </c>
      <c r="N21" s="28">
        <f t="shared" si="6"/>
        <v>15</v>
      </c>
      <c r="O21" s="29">
        <f t="shared" si="28"/>
        <v>45366</v>
      </c>
      <c r="P21" s="77"/>
      <c r="Q21" s="30" t="s">
        <v>4</v>
      </c>
      <c r="R21" s="27" t="str">
        <f t="shared" si="7"/>
        <v>man</v>
      </c>
      <c r="S21" s="28">
        <f t="shared" si="8"/>
        <v>15</v>
      </c>
      <c r="T21" s="29">
        <f t="shared" si="29"/>
        <v>45397</v>
      </c>
      <c r="U21" s="77"/>
      <c r="V21" s="30" t="str">
        <f t="shared" si="30"/>
        <v>u16</v>
      </c>
      <c r="W21" s="27" t="str">
        <f t="shared" si="9"/>
        <v>ons</v>
      </c>
      <c r="X21" s="28">
        <f t="shared" si="10"/>
        <v>15</v>
      </c>
      <c r="Y21" s="29">
        <f t="shared" si="31"/>
        <v>45427</v>
      </c>
      <c r="Z21" s="77"/>
      <c r="AA21" s="30">
        <f t="shared" si="32"/>
      </c>
      <c r="AB21" s="27" t="str">
        <f t="shared" si="11"/>
        <v>LØR</v>
      </c>
      <c r="AC21" s="28">
        <f t="shared" si="12"/>
        <v>15</v>
      </c>
      <c r="AD21" s="29">
        <f t="shared" si="33"/>
        <v>45458</v>
      </c>
      <c r="AE21" s="77"/>
      <c r="AF21" s="30">
        <f t="shared" si="34"/>
      </c>
      <c r="AG21" s="27" t="str">
        <f t="shared" si="13"/>
        <v>man</v>
      </c>
      <c r="AH21" s="28">
        <f t="shared" si="14"/>
        <v>15</v>
      </c>
      <c r="AI21" s="29">
        <f t="shared" si="35"/>
        <v>45488</v>
      </c>
      <c r="AJ21" s="77"/>
      <c r="AK21" s="30" t="str">
        <f t="shared" si="36"/>
        <v>u29</v>
      </c>
      <c r="AL21" s="27" t="str">
        <f t="shared" si="15"/>
        <v>tors</v>
      </c>
      <c r="AM21" s="28">
        <f t="shared" si="16"/>
        <v>15</v>
      </c>
      <c r="AN21" s="29">
        <f t="shared" si="37"/>
        <v>45519</v>
      </c>
      <c r="AO21" s="77"/>
      <c r="AP21" s="30">
        <f t="shared" si="38"/>
      </c>
      <c r="AQ21" s="27" t="str">
        <f t="shared" si="17"/>
        <v>SØN</v>
      </c>
      <c r="AR21" s="28">
        <f t="shared" si="18"/>
        <v>15</v>
      </c>
      <c r="AS21" s="29">
        <f t="shared" si="39"/>
        <v>45550</v>
      </c>
      <c r="AT21" s="77"/>
      <c r="AU21" s="31">
        <f t="shared" si="40"/>
      </c>
      <c r="AV21" s="32" t="str">
        <f t="shared" si="19"/>
        <v>tirs</v>
      </c>
      <c r="AW21" s="33">
        <f t="shared" si="20"/>
        <v>15</v>
      </c>
      <c r="AX21" s="34">
        <f t="shared" si="41"/>
        <v>45580</v>
      </c>
      <c r="AY21" s="60"/>
      <c r="AZ21" s="30">
        <f t="shared" si="42"/>
      </c>
      <c r="BA21" s="27" t="str">
        <f t="shared" si="21"/>
        <v>fre</v>
      </c>
      <c r="BB21" s="28">
        <f t="shared" si="22"/>
        <v>15</v>
      </c>
      <c r="BC21" s="29">
        <f t="shared" si="43"/>
        <v>45611</v>
      </c>
      <c r="BD21" s="77"/>
      <c r="BE21" s="30">
        <f t="shared" si="44"/>
      </c>
      <c r="BF21" s="27" t="str">
        <f t="shared" si="23"/>
        <v>SØN</v>
      </c>
      <c r="BG21" s="28">
        <f t="shared" si="24"/>
        <v>15</v>
      </c>
      <c r="BH21" s="29">
        <f t="shared" si="45"/>
        <v>45641</v>
      </c>
      <c r="BI21" s="60"/>
      <c r="BJ21" s="31">
        <f t="shared" si="46"/>
      </c>
      <c r="BK21" s="35"/>
    </row>
    <row r="22" spans="2:63" s="2" customFormat="1" ht="24.75" customHeight="1">
      <c r="B22" s="7"/>
      <c r="C22" s="27" t="str">
        <f t="shared" si="0"/>
        <v>tirs</v>
      </c>
      <c r="D22" s="28">
        <f t="shared" si="1"/>
        <v>16</v>
      </c>
      <c r="E22" s="29">
        <f t="shared" si="25"/>
        <v>45307</v>
      </c>
      <c r="F22" s="77"/>
      <c r="G22" s="30">
        <f t="shared" si="2"/>
      </c>
      <c r="H22" s="27" t="str">
        <f t="shared" si="3"/>
        <v>fre</v>
      </c>
      <c r="I22" s="28">
        <f t="shared" si="4"/>
        <v>16</v>
      </c>
      <c r="J22" s="29">
        <f t="shared" si="26"/>
        <v>45338</v>
      </c>
      <c r="K22" s="77"/>
      <c r="L22" s="30">
        <f t="shared" si="27"/>
      </c>
      <c r="M22" s="27" t="str">
        <f t="shared" si="5"/>
        <v>LØR</v>
      </c>
      <c r="N22" s="28">
        <f t="shared" si="6"/>
        <v>16</v>
      </c>
      <c r="O22" s="29">
        <f t="shared" si="28"/>
        <v>45367</v>
      </c>
      <c r="P22" s="77"/>
      <c r="Q22" s="30" t="s">
        <v>4</v>
      </c>
      <c r="R22" s="27" t="str">
        <f t="shared" si="7"/>
        <v>tirs</v>
      </c>
      <c r="S22" s="28">
        <f t="shared" si="8"/>
        <v>16</v>
      </c>
      <c r="T22" s="29">
        <f t="shared" si="29"/>
        <v>45398</v>
      </c>
      <c r="U22" s="77"/>
      <c r="V22" s="30">
        <f t="shared" si="30"/>
      </c>
      <c r="W22" s="27" t="str">
        <f t="shared" si="9"/>
        <v>tors</v>
      </c>
      <c r="X22" s="28">
        <f t="shared" si="10"/>
        <v>16</v>
      </c>
      <c r="Y22" s="29">
        <f t="shared" si="31"/>
        <v>45428</v>
      </c>
      <c r="Z22" s="77"/>
      <c r="AA22" s="30">
        <f t="shared" si="32"/>
      </c>
      <c r="AB22" s="27" t="str">
        <f t="shared" si="11"/>
        <v>SØN</v>
      </c>
      <c r="AC22" s="28">
        <f t="shared" si="12"/>
        <v>16</v>
      </c>
      <c r="AD22" s="29">
        <f t="shared" si="33"/>
        <v>45459</v>
      </c>
      <c r="AE22" s="77"/>
      <c r="AF22" s="30">
        <f t="shared" si="34"/>
      </c>
      <c r="AG22" s="27" t="str">
        <f t="shared" si="13"/>
        <v>tirs</v>
      </c>
      <c r="AH22" s="28">
        <f t="shared" si="14"/>
        <v>16</v>
      </c>
      <c r="AI22" s="29">
        <f t="shared" si="35"/>
        <v>45489</v>
      </c>
      <c r="AJ22" s="77"/>
      <c r="AK22" s="30">
        <f t="shared" si="36"/>
      </c>
      <c r="AL22" s="27" t="str">
        <f t="shared" si="15"/>
        <v>fre</v>
      </c>
      <c r="AM22" s="28">
        <f t="shared" si="16"/>
        <v>16</v>
      </c>
      <c r="AN22" s="29">
        <f t="shared" si="37"/>
        <v>45520</v>
      </c>
      <c r="AO22" s="77"/>
      <c r="AP22" s="30">
        <f t="shared" si="38"/>
      </c>
      <c r="AQ22" s="27" t="str">
        <f t="shared" si="17"/>
        <v>man</v>
      </c>
      <c r="AR22" s="28">
        <f t="shared" si="18"/>
        <v>16</v>
      </c>
      <c r="AS22" s="29">
        <f t="shared" si="39"/>
        <v>45551</v>
      </c>
      <c r="AT22" s="77"/>
      <c r="AU22" s="31" t="str">
        <f t="shared" si="40"/>
        <v>u38</v>
      </c>
      <c r="AV22" s="32" t="str">
        <f t="shared" si="19"/>
        <v>ons</v>
      </c>
      <c r="AW22" s="33">
        <f t="shared" si="20"/>
        <v>16</v>
      </c>
      <c r="AX22" s="34">
        <f t="shared" si="41"/>
        <v>45581</v>
      </c>
      <c r="AY22" s="60"/>
      <c r="AZ22" s="30">
        <f t="shared" si="42"/>
      </c>
      <c r="BA22" s="27" t="str">
        <f t="shared" si="21"/>
        <v>LØR</v>
      </c>
      <c r="BB22" s="28">
        <f t="shared" si="22"/>
        <v>16</v>
      </c>
      <c r="BC22" s="29">
        <f t="shared" si="43"/>
        <v>45612</v>
      </c>
      <c r="BD22" s="77"/>
      <c r="BE22" s="30">
        <f t="shared" si="44"/>
      </c>
      <c r="BF22" s="27" t="str">
        <f t="shared" si="23"/>
        <v>man</v>
      </c>
      <c r="BG22" s="28">
        <f t="shared" si="24"/>
        <v>16</v>
      </c>
      <c r="BH22" s="29">
        <f t="shared" si="45"/>
        <v>45642</v>
      </c>
      <c r="BI22" s="60"/>
      <c r="BJ22" s="31" t="str">
        <f t="shared" si="46"/>
        <v>u51</v>
      </c>
      <c r="BK22" s="35"/>
    </row>
    <row r="23" spans="2:63" s="2" customFormat="1" ht="24.75" customHeight="1">
      <c r="B23" s="7"/>
      <c r="C23" s="27" t="str">
        <f t="shared" si="0"/>
        <v>ons</v>
      </c>
      <c r="D23" s="28">
        <f t="shared" si="1"/>
        <v>17</v>
      </c>
      <c r="E23" s="29">
        <f t="shared" si="25"/>
        <v>45308</v>
      </c>
      <c r="F23" s="77"/>
      <c r="G23" s="30">
        <f t="shared" si="2"/>
      </c>
      <c r="H23" s="27" t="str">
        <f t="shared" si="3"/>
        <v>LØR</v>
      </c>
      <c r="I23" s="28">
        <f t="shared" si="4"/>
        <v>17</v>
      </c>
      <c r="J23" s="29">
        <f t="shared" si="26"/>
        <v>45339</v>
      </c>
      <c r="K23" s="77"/>
      <c r="L23" s="30">
        <f t="shared" si="27"/>
      </c>
      <c r="M23" s="27" t="str">
        <f t="shared" si="5"/>
        <v>SØN</v>
      </c>
      <c r="N23" s="28">
        <f t="shared" si="6"/>
        <v>17</v>
      </c>
      <c r="O23" s="29">
        <f t="shared" si="28"/>
        <v>45368</v>
      </c>
      <c r="P23" s="77"/>
      <c r="Q23" s="30" t="s">
        <v>4</v>
      </c>
      <c r="R23" s="27" t="str">
        <f t="shared" si="7"/>
        <v>ons</v>
      </c>
      <c r="S23" s="28">
        <f t="shared" si="8"/>
        <v>17</v>
      </c>
      <c r="T23" s="29">
        <f t="shared" si="29"/>
        <v>45399</v>
      </c>
      <c r="U23" s="77"/>
      <c r="V23" s="30">
        <f t="shared" si="30"/>
      </c>
      <c r="W23" s="27" t="str">
        <f t="shared" si="9"/>
        <v>fre</v>
      </c>
      <c r="X23" s="28">
        <f t="shared" si="10"/>
        <v>17</v>
      </c>
      <c r="Y23" s="29">
        <f t="shared" si="31"/>
        <v>45429</v>
      </c>
      <c r="Z23" s="77"/>
      <c r="AA23" s="30">
        <f t="shared" si="32"/>
      </c>
      <c r="AB23" s="27" t="str">
        <f t="shared" si="11"/>
        <v>man</v>
      </c>
      <c r="AC23" s="28">
        <f t="shared" si="12"/>
        <v>17</v>
      </c>
      <c r="AD23" s="29">
        <f t="shared" si="33"/>
        <v>45460</v>
      </c>
      <c r="AE23" s="77"/>
      <c r="AF23" s="30" t="str">
        <f t="shared" si="34"/>
        <v>u25</v>
      </c>
      <c r="AG23" s="27" t="str">
        <f t="shared" si="13"/>
        <v>ons</v>
      </c>
      <c r="AH23" s="28">
        <f t="shared" si="14"/>
        <v>17</v>
      </c>
      <c r="AI23" s="29">
        <f t="shared" si="35"/>
        <v>45490</v>
      </c>
      <c r="AJ23" s="77"/>
      <c r="AK23" s="30">
        <f t="shared" si="36"/>
      </c>
      <c r="AL23" s="27" t="str">
        <f t="shared" si="15"/>
        <v>LØR</v>
      </c>
      <c r="AM23" s="28">
        <f t="shared" si="16"/>
        <v>17</v>
      </c>
      <c r="AN23" s="29">
        <f t="shared" si="37"/>
        <v>45521</v>
      </c>
      <c r="AO23" s="77"/>
      <c r="AP23" s="30">
        <f t="shared" si="38"/>
      </c>
      <c r="AQ23" s="27" t="str">
        <f t="shared" si="17"/>
        <v>tirs</v>
      </c>
      <c r="AR23" s="28">
        <f t="shared" si="18"/>
        <v>17</v>
      </c>
      <c r="AS23" s="29">
        <f t="shared" si="39"/>
        <v>45552</v>
      </c>
      <c r="AT23" s="77"/>
      <c r="AU23" s="31">
        <f t="shared" si="40"/>
      </c>
      <c r="AV23" s="32" t="str">
        <f t="shared" si="19"/>
        <v>tors</v>
      </c>
      <c r="AW23" s="33">
        <f t="shared" si="20"/>
        <v>17</v>
      </c>
      <c r="AX23" s="34">
        <f t="shared" si="41"/>
        <v>45582</v>
      </c>
      <c r="AY23" s="60"/>
      <c r="AZ23" s="30">
        <f t="shared" si="42"/>
      </c>
      <c r="BA23" s="27" t="str">
        <f t="shared" si="21"/>
        <v>SØN</v>
      </c>
      <c r="BB23" s="28">
        <f t="shared" si="22"/>
        <v>17</v>
      </c>
      <c r="BC23" s="29">
        <f t="shared" si="43"/>
        <v>45613</v>
      </c>
      <c r="BD23" s="77"/>
      <c r="BE23" s="30">
        <f t="shared" si="44"/>
      </c>
      <c r="BF23" s="27" t="str">
        <f t="shared" si="23"/>
        <v>tirs</v>
      </c>
      <c r="BG23" s="28">
        <f t="shared" si="24"/>
        <v>17</v>
      </c>
      <c r="BH23" s="29">
        <f t="shared" si="45"/>
        <v>45643</v>
      </c>
      <c r="BI23" s="60"/>
      <c r="BJ23" s="31">
        <f t="shared" si="46"/>
      </c>
      <c r="BK23" s="35"/>
    </row>
    <row r="24" spans="2:63" s="2" customFormat="1" ht="24.75" customHeight="1">
      <c r="B24" s="7"/>
      <c r="C24" s="27" t="str">
        <f t="shared" si="0"/>
        <v>tors</v>
      </c>
      <c r="D24" s="28">
        <f t="shared" si="1"/>
        <v>18</v>
      </c>
      <c r="E24" s="29">
        <f t="shared" si="25"/>
        <v>45309</v>
      </c>
      <c r="F24" s="77"/>
      <c r="G24" s="30">
        <f t="shared" si="2"/>
      </c>
      <c r="H24" s="27" t="str">
        <f t="shared" si="3"/>
        <v>SØN</v>
      </c>
      <c r="I24" s="28">
        <f t="shared" si="4"/>
        <v>18</v>
      </c>
      <c r="J24" s="29">
        <f t="shared" si="26"/>
        <v>45340</v>
      </c>
      <c r="K24" s="77"/>
      <c r="L24" s="30">
        <f t="shared" si="27"/>
      </c>
      <c r="M24" s="27" t="str">
        <f t="shared" si="5"/>
        <v>man</v>
      </c>
      <c r="N24" s="28">
        <f t="shared" si="6"/>
        <v>18</v>
      </c>
      <c r="O24" s="29">
        <f t="shared" si="28"/>
        <v>45369</v>
      </c>
      <c r="P24" s="77"/>
      <c r="Q24" s="30" t="s">
        <v>4</v>
      </c>
      <c r="R24" s="27" t="str">
        <f t="shared" si="7"/>
        <v>tors</v>
      </c>
      <c r="S24" s="28">
        <f t="shared" si="8"/>
        <v>18</v>
      </c>
      <c r="T24" s="29">
        <f t="shared" si="29"/>
        <v>45400</v>
      </c>
      <c r="U24" s="77"/>
      <c r="V24" s="30">
        <f t="shared" si="30"/>
      </c>
      <c r="W24" s="27" t="str">
        <f t="shared" si="9"/>
        <v>LØR</v>
      </c>
      <c r="X24" s="28">
        <f t="shared" si="10"/>
        <v>18</v>
      </c>
      <c r="Y24" s="29">
        <f t="shared" si="31"/>
        <v>45430</v>
      </c>
      <c r="Z24" s="77"/>
      <c r="AA24" s="79"/>
      <c r="AB24" s="27" t="str">
        <f t="shared" si="11"/>
        <v>tirs</v>
      </c>
      <c r="AC24" s="28">
        <f t="shared" si="12"/>
        <v>18</v>
      </c>
      <c r="AD24" s="29">
        <f t="shared" si="33"/>
        <v>45461</v>
      </c>
      <c r="AE24" s="77"/>
      <c r="AF24" s="30">
        <f t="shared" si="34"/>
      </c>
      <c r="AG24" s="27" t="str">
        <f t="shared" si="13"/>
        <v>tors</v>
      </c>
      <c r="AH24" s="28">
        <f t="shared" si="14"/>
        <v>18</v>
      </c>
      <c r="AI24" s="29">
        <f t="shared" si="35"/>
        <v>45491</v>
      </c>
      <c r="AJ24" s="77"/>
      <c r="AK24" s="30">
        <f t="shared" si="36"/>
      </c>
      <c r="AL24" s="27" t="str">
        <f t="shared" si="15"/>
        <v>SØN</v>
      </c>
      <c r="AM24" s="28">
        <f t="shared" si="16"/>
        <v>18</v>
      </c>
      <c r="AN24" s="29">
        <f t="shared" si="37"/>
        <v>45522</v>
      </c>
      <c r="AO24" s="60"/>
      <c r="AP24" s="30">
        <f t="shared" si="38"/>
      </c>
      <c r="AQ24" s="27" t="str">
        <f t="shared" si="17"/>
        <v>ons</v>
      </c>
      <c r="AR24" s="28">
        <f t="shared" si="18"/>
        <v>18</v>
      </c>
      <c r="AS24" s="29">
        <f t="shared" si="39"/>
        <v>45553</v>
      </c>
      <c r="AT24" s="77"/>
      <c r="AU24" s="31">
        <f t="shared" si="40"/>
      </c>
      <c r="AV24" s="32" t="str">
        <f t="shared" si="19"/>
        <v>fre</v>
      </c>
      <c r="AW24" s="33">
        <f t="shared" si="20"/>
        <v>18</v>
      </c>
      <c r="AX24" s="34">
        <f t="shared" si="41"/>
        <v>45583</v>
      </c>
      <c r="AY24" s="60"/>
      <c r="AZ24" s="30">
        <f t="shared" si="42"/>
      </c>
      <c r="BA24" s="27" t="str">
        <f t="shared" si="21"/>
        <v>man</v>
      </c>
      <c r="BB24" s="28">
        <f t="shared" si="22"/>
        <v>18</v>
      </c>
      <c r="BC24" s="29">
        <f t="shared" si="43"/>
        <v>45614</v>
      </c>
      <c r="BD24" s="77"/>
      <c r="BE24" s="30" t="str">
        <f t="shared" si="44"/>
        <v>u47</v>
      </c>
      <c r="BF24" s="27" t="str">
        <f t="shared" si="23"/>
        <v>ons</v>
      </c>
      <c r="BG24" s="28">
        <f t="shared" si="24"/>
        <v>18</v>
      </c>
      <c r="BH24" s="29">
        <f t="shared" si="45"/>
        <v>45644</v>
      </c>
      <c r="BI24" s="60"/>
      <c r="BJ24" s="31">
        <f t="shared" si="46"/>
      </c>
      <c r="BK24" s="35"/>
    </row>
    <row r="25" spans="2:63" s="2" customFormat="1" ht="24.75" customHeight="1">
      <c r="B25" s="7"/>
      <c r="C25" s="27" t="str">
        <f t="shared" si="0"/>
        <v>fre</v>
      </c>
      <c r="D25" s="28">
        <f t="shared" si="1"/>
        <v>19</v>
      </c>
      <c r="E25" s="29">
        <f t="shared" si="25"/>
        <v>45310</v>
      </c>
      <c r="F25" s="77"/>
      <c r="G25" s="30">
        <f t="shared" si="2"/>
      </c>
      <c r="H25" s="27" t="str">
        <f t="shared" si="3"/>
        <v>man</v>
      </c>
      <c r="I25" s="28">
        <f t="shared" si="4"/>
        <v>19</v>
      </c>
      <c r="J25" s="29">
        <f t="shared" si="26"/>
        <v>45341</v>
      </c>
      <c r="K25" s="60"/>
      <c r="L25" s="30" t="str">
        <f t="shared" si="27"/>
        <v>u8</v>
      </c>
      <c r="M25" s="27" t="str">
        <f t="shared" si="5"/>
        <v>tirs</v>
      </c>
      <c r="N25" s="28">
        <f t="shared" si="6"/>
        <v>19</v>
      </c>
      <c r="O25" s="29">
        <f t="shared" si="28"/>
        <v>45370</v>
      </c>
      <c r="P25" s="60"/>
      <c r="Q25" s="30" t="s">
        <v>4</v>
      </c>
      <c r="R25" s="27" t="str">
        <f t="shared" si="7"/>
        <v>fre</v>
      </c>
      <c r="S25" s="28">
        <f t="shared" si="8"/>
        <v>19</v>
      </c>
      <c r="T25" s="29">
        <f t="shared" si="29"/>
        <v>45401</v>
      </c>
      <c r="U25" s="77"/>
      <c r="V25" s="30">
        <f t="shared" si="30"/>
      </c>
      <c r="W25" s="27" t="str">
        <f t="shared" si="9"/>
        <v>SØN</v>
      </c>
      <c r="X25" s="28">
        <f t="shared" si="10"/>
        <v>19</v>
      </c>
      <c r="Y25" s="29">
        <f t="shared" si="31"/>
        <v>45431</v>
      </c>
      <c r="Z25" s="60"/>
      <c r="AA25" s="79"/>
      <c r="AB25" s="27" t="str">
        <f t="shared" si="11"/>
        <v>ons</v>
      </c>
      <c r="AC25" s="28">
        <f t="shared" si="12"/>
        <v>19</v>
      </c>
      <c r="AD25" s="29">
        <f t="shared" si="33"/>
        <v>45462</v>
      </c>
      <c r="AE25" s="60"/>
      <c r="AF25" s="30">
        <f t="shared" si="34"/>
      </c>
      <c r="AG25" s="27" t="str">
        <f t="shared" si="13"/>
        <v>fre</v>
      </c>
      <c r="AH25" s="28">
        <f t="shared" si="14"/>
        <v>19</v>
      </c>
      <c r="AI25" s="29">
        <f t="shared" si="35"/>
        <v>45492</v>
      </c>
      <c r="AJ25" s="60"/>
      <c r="AK25" s="30">
        <f t="shared" si="36"/>
      </c>
      <c r="AL25" s="27" t="str">
        <f t="shared" si="15"/>
        <v>man</v>
      </c>
      <c r="AM25" s="28">
        <f t="shared" si="16"/>
        <v>19</v>
      </c>
      <c r="AN25" s="29">
        <f t="shared" si="37"/>
        <v>45523</v>
      </c>
      <c r="AO25" s="60"/>
      <c r="AP25" s="30" t="str">
        <f t="shared" si="38"/>
        <v>u34</v>
      </c>
      <c r="AQ25" s="27" t="str">
        <f t="shared" si="17"/>
        <v>tors</v>
      </c>
      <c r="AR25" s="28">
        <f t="shared" si="18"/>
        <v>19</v>
      </c>
      <c r="AS25" s="29">
        <f t="shared" si="39"/>
        <v>45554</v>
      </c>
      <c r="AT25" s="77"/>
      <c r="AU25" s="31">
        <f t="shared" si="40"/>
      </c>
      <c r="AV25" s="32" t="str">
        <f t="shared" si="19"/>
        <v>LØR</v>
      </c>
      <c r="AW25" s="33">
        <f t="shared" si="20"/>
        <v>19</v>
      </c>
      <c r="AX25" s="34">
        <f t="shared" si="41"/>
        <v>45584</v>
      </c>
      <c r="AY25" s="60"/>
      <c r="AZ25" s="30">
        <f t="shared" si="42"/>
      </c>
      <c r="BA25" s="27" t="str">
        <f t="shared" si="21"/>
        <v>tirs</v>
      </c>
      <c r="BB25" s="28">
        <f t="shared" si="22"/>
        <v>19</v>
      </c>
      <c r="BC25" s="29">
        <f t="shared" si="43"/>
        <v>45615</v>
      </c>
      <c r="BD25" s="77"/>
      <c r="BE25" s="30">
        <f t="shared" si="44"/>
      </c>
      <c r="BF25" s="27" t="str">
        <f t="shared" si="23"/>
        <v>tors</v>
      </c>
      <c r="BG25" s="28">
        <f t="shared" si="24"/>
        <v>19</v>
      </c>
      <c r="BH25" s="29">
        <f t="shared" si="45"/>
        <v>45645</v>
      </c>
      <c r="BI25" s="60"/>
      <c r="BJ25" s="31">
        <f t="shared" si="46"/>
      </c>
      <c r="BK25" s="35"/>
    </row>
    <row r="26" spans="2:63" s="2" customFormat="1" ht="24.75" customHeight="1">
      <c r="B26" s="7"/>
      <c r="C26" s="27" t="str">
        <f t="shared" si="0"/>
        <v>LØR</v>
      </c>
      <c r="D26" s="28">
        <f t="shared" si="1"/>
        <v>20</v>
      </c>
      <c r="E26" s="29">
        <f t="shared" si="25"/>
        <v>45311</v>
      </c>
      <c r="F26" s="77"/>
      <c r="G26" s="30">
        <f t="shared" si="2"/>
      </c>
      <c r="H26" s="27" t="str">
        <f t="shared" si="3"/>
        <v>tirs</v>
      </c>
      <c r="I26" s="28">
        <f t="shared" si="4"/>
        <v>20</v>
      </c>
      <c r="J26" s="29">
        <f t="shared" si="26"/>
        <v>45342</v>
      </c>
      <c r="K26" s="60"/>
      <c r="L26" s="30">
        <f t="shared" si="27"/>
      </c>
      <c r="M26" s="27" t="str">
        <f t="shared" si="5"/>
        <v>ons</v>
      </c>
      <c r="N26" s="28">
        <f t="shared" si="6"/>
        <v>20</v>
      </c>
      <c r="O26" s="29">
        <f t="shared" si="28"/>
        <v>45371</v>
      </c>
      <c r="P26" s="60"/>
      <c r="Q26" s="30" t="s">
        <v>4</v>
      </c>
      <c r="R26" s="27" t="str">
        <f t="shared" si="7"/>
        <v>LØR</v>
      </c>
      <c r="S26" s="28">
        <f t="shared" si="8"/>
        <v>20</v>
      </c>
      <c r="T26" s="29">
        <f t="shared" si="29"/>
        <v>45402</v>
      </c>
      <c r="U26" s="77"/>
      <c r="V26" s="30">
        <f t="shared" si="30"/>
      </c>
      <c r="W26" s="27" t="str">
        <f t="shared" si="9"/>
        <v>man</v>
      </c>
      <c r="X26" s="28">
        <f t="shared" si="10"/>
        <v>20</v>
      </c>
      <c r="Y26" s="29">
        <f t="shared" si="31"/>
        <v>45432</v>
      </c>
      <c r="Z26" s="60"/>
      <c r="AA26" s="79"/>
      <c r="AB26" s="27" t="str">
        <f t="shared" si="11"/>
        <v>tors</v>
      </c>
      <c r="AC26" s="28">
        <f t="shared" si="12"/>
        <v>20</v>
      </c>
      <c r="AD26" s="29">
        <f t="shared" si="33"/>
        <v>45463</v>
      </c>
      <c r="AE26" s="60"/>
      <c r="AF26" s="30">
        <f t="shared" si="34"/>
      </c>
      <c r="AG26" s="27" t="str">
        <f t="shared" si="13"/>
        <v>LØR</v>
      </c>
      <c r="AH26" s="28">
        <f t="shared" si="14"/>
        <v>20</v>
      </c>
      <c r="AI26" s="29">
        <f t="shared" si="35"/>
        <v>45493</v>
      </c>
      <c r="AJ26" s="60"/>
      <c r="AK26" s="30">
        <f t="shared" si="36"/>
      </c>
      <c r="AL26" s="27" t="str">
        <f t="shared" si="15"/>
        <v>tirs</v>
      </c>
      <c r="AM26" s="28">
        <f t="shared" si="16"/>
        <v>20</v>
      </c>
      <c r="AN26" s="29">
        <f t="shared" si="37"/>
        <v>45524</v>
      </c>
      <c r="AO26" s="60"/>
      <c r="AP26" s="30">
        <f t="shared" si="38"/>
      </c>
      <c r="AQ26" s="27" t="str">
        <f t="shared" si="17"/>
        <v>fre</v>
      </c>
      <c r="AR26" s="28">
        <f t="shared" si="18"/>
        <v>20</v>
      </c>
      <c r="AS26" s="29">
        <f t="shared" si="39"/>
        <v>45555</v>
      </c>
      <c r="AT26" s="77"/>
      <c r="AU26" s="31">
        <f t="shared" si="40"/>
      </c>
      <c r="AV26" s="32" t="str">
        <f t="shared" si="19"/>
        <v>SØN</v>
      </c>
      <c r="AW26" s="33">
        <f t="shared" si="20"/>
        <v>20</v>
      </c>
      <c r="AX26" s="34">
        <f t="shared" si="41"/>
        <v>45585</v>
      </c>
      <c r="AY26" s="60"/>
      <c r="AZ26" s="30">
        <f t="shared" si="42"/>
      </c>
      <c r="BA26" s="27" t="str">
        <f t="shared" si="21"/>
        <v>ons</v>
      </c>
      <c r="BB26" s="28">
        <f t="shared" si="22"/>
        <v>20</v>
      </c>
      <c r="BC26" s="29">
        <f t="shared" si="43"/>
        <v>45616</v>
      </c>
      <c r="BD26" s="77"/>
      <c r="BE26" s="30">
        <f t="shared" si="44"/>
      </c>
      <c r="BF26" s="27" t="str">
        <f t="shared" si="23"/>
        <v>fre</v>
      </c>
      <c r="BG26" s="28">
        <f t="shared" si="24"/>
        <v>20</v>
      </c>
      <c r="BH26" s="29">
        <f t="shared" si="45"/>
        <v>45646</v>
      </c>
      <c r="BI26" s="60"/>
      <c r="BJ26" s="31">
        <f t="shared" si="46"/>
      </c>
      <c r="BK26" s="35"/>
    </row>
    <row r="27" spans="2:63" s="2" customFormat="1" ht="24.75" customHeight="1">
      <c r="B27" s="7"/>
      <c r="C27" s="27" t="str">
        <f t="shared" si="0"/>
        <v>SØN</v>
      </c>
      <c r="D27" s="28">
        <f>DAY(E27)</f>
        <v>21</v>
      </c>
      <c r="E27" s="29">
        <f t="shared" si="25"/>
        <v>45312</v>
      </c>
      <c r="F27" s="60"/>
      <c r="G27" s="30">
        <f t="shared" si="2"/>
      </c>
      <c r="H27" s="27" t="str">
        <f t="shared" si="3"/>
        <v>ons</v>
      </c>
      <c r="I27" s="28">
        <f t="shared" si="4"/>
        <v>21</v>
      </c>
      <c r="J27" s="29">
        <f t="shared" si="26"/>
        <v>45343</v>
      </c>
      <c r="K27" s="60"/>
      <c r="L27" s="30">
        <f t="shared" si="27"/>
      </c>
      <c r="M27" s="27" t="str">
        <f t="shared" si="5"/>
        <v>tors</v>
      </c>
      <c r="N27" s="28">
        <f t="shared" si="6"/>
        <v>21</v>
      </c>
      <c r="O27" s="29">
        <f t="shared" si="28"/>
        <v>45372</v>
      </c>
      <c r="P27" s="60"/>
      <c r="Q27" s="30" t="s">
        <v>4</v>
      </c>
      <c r="R27" s="27" t="str">
        <f t="shared" si="7"/>
        <v>SØN</v>
      </c>
      <c r="S27" s="28">
        <f t="shared" si="8"/>
        <v>21</v>
      </c>
      <c r="T27" s="29">
        <f t="shared" si="29"/>
        <v>45403</v>
      </c>
      <c r="U27" s="77"/>
      <c r="V27" s="30">
        <f t="shared" si="30"/>
      </c>
      <c r="W27" s="27" t="str">
        <f t="shared" si="9"/>
        <v>tirs</v>
      </c>
      <c r="X27" s="28">
        <f t="shared" si="10"/>
        <v>21</v>
      </c>
      <c r="Y27" s="29">
        <f t="shared" si="31"/>
        <v>45433</v>
      </c>
      <c r="Z27" s="60"/>
      <c r="AA27" s="30">
        <f t="shared" si="32"/>
      </c>
      <c r="AB27" s="27" t="str">
        <f t="shared" si="11"/>
        <v>fre</v>
      </c>
      <c r="AC27" s="28">
        <f t="shared" si="12"/>
        <v>21</v>
      </c>
      <c r="AD27" s="29">
        <f t="shared" si="33"/>
        <v>45464</v>
      </c>
      <c r="AE27" s="77"/>
      <c r="AF27" s="30">
        <f t="shared" si="34"/>
      </c>
      <c r="AG27" s="27" t="str">
        <f t="shared" si="13"/>
        <v>SØN</v>
      </c>
      <c r="AH27" s="28">
        <f t="shared" si="14"/>
        <v>21</v>
      </c>
      <c r="AI27" s="29">
        <f t="shared" si="35"/>
        <v>45494</v>
      </c>
      <c r="AJ27" s="60"/>
      <c r="AK27" s="30">
        <f t="shared" si="36"/>
      </c>
      <c r="AL27" s="27" t="str">
        <f t="shared" si="15"/>
        <v>ons</v>
      </c>
      <c r="AM27" s="28">
        <f t="shared" si="16"/>
        <v>21</v>
      </c>
      <c r="AN27" s="29">
        <f t="shared" si="37"/>
        <v>45525</v>
      </c>
      <c r="AO27" s="60"/>
      <c r="AP27" s="30">
        <f t="shared" si="38"/>
      </c>
      <c r="AQ27" s="27" t="str">
        <f t="shared" si="17"/>
        <v>LØR</v>
      </c>
      <c r="AR27" s="28">
        <f t="shared" si="18"/>
        <v>21</v>
      </c>
      <c r="AS27" s="29">
        <f t="shared" si="39"/>
        <v>45556</v>
      </c>
      <c r="AT27" s="77"/>
      <c r="AU27" s="31">
        <f t="shared" si="40"/>
      </c>
      <c r="AV27" s="32" t="str">
        <f t="shared" si="19"/>
        <v>man</v>
      </c>
      <c r="AW27" s="33">
        <f t="shared" si="20"/>
        <v>21</v>
      </c>
      <c r="AX27" s="34">
        <f t="shared" si="41"/>
        <v>45586</v>
      </c>
      <c r="AY27" s="60"/>
      <c r="AZ27" s="30" t="str">
        <f t="shared" si="42"/>
        <v>u43</v>
      </c>
      <c r="BA27" s="27" t="str">
        <f t="shared" si="21"/>
        <v>tors</v>
      </c>
      <c r="BB27" s="28">
        <f t="shared" si="22"/>
        <v>21</v>
      </c>
      <c r="BC27" s="29">
        <f t="shared" si="43"/>
        <v>45617</v>
      </c>
      <c r="BD27" s="77"/>
      <c r="BE27" s="30">
        <f t="shared" si="44"/>
      </c>
      <c r="BF27" s="27" t="str">
        <f t="shared" si="23"/>
        <v>LØR</v>
      </c>
      <c r="BG27" s="28">
        <f t="shared" si="24"/>
        <v>21</v>
      </c>
      <c r="BH27" s="29">
        <f t="shared" si="45"/>
        <v>45647</v>
      </c>
      <c r="BI27" s="60"/>
      <c r="BJ27" s="31">
        <f t="shared" si="46"/>
      </c>
      <c r="BK27" s="35"/>
    </row>
    <row r="28" spans="2:63" s="2" customFormat="1" ht="24.75" customHeight="1">
      <c r="B28" s="7"/>
      <c r="C28" s="27" t="str">
        <f t="shared" si="0"/>
        <v>man</v>
      </c>
      <c r="D28" s="28">
        <f t="shared" si="1"/>
        <v>22</v>
      </c>
      <c r="E28" s="29">
        <f t="shared" si="25"/>
        <v>45313</v>
      </c>
      <c r="F28" s="60"/>
      <c r="G28" s="30" t="str">
        <f t="shared" si="2"/>
        <v>u4</v>
      </c>
      <c r="H28" s="27" t="str">
        <f t="shared" si="3"/>
        <v>tors</v>
      </c>
      <c r="I28" s="28">
        <f t="shared" si="4"/>
        <v>22</v>
      </c>
      <c r="J28" s="29">
        <f t="shared" si="26"/>
        <v>45344</v>
      </c>
      <c r="K28" s="60"/>
      <c r="L28" s="30">
        <f t="shared" si="27"/>
      </c>
      <c r="M28" s="27" t="str">
        <f t="shared" si="5"/>
        <v>fre</v>
      </c>
      <c r="N28" s="28">
        <f t="shared" si="6"/>
        <v>22</v>
      </c>
      <c r="O28" s="29">
        <f t="shared" si="28"/>
        <v>45373</v>
      </c>
      <c r="P28" s="77"/>
      <c r="Q28" s="30" t="s">
        <v>4</v>
      </c>
      <c r="R28" s="27" t="str">
        <f t="shared" si="7"/>
        <v>man</v>
      </c>
      <c r="S28" s="28">
        <f t="shared" si="8"/>
        <v>22</v>
      </c>
      <c r="T28" s="29">
        <f t="shared" si="29"/>
        <v>45404</v>
      </c>
      <c r="U28" s="77"/>
      <c r="V28" s="30" t="str">
        <f t="shared" si="30"/>
        <v>u17</v>
      </c>
      <c r="W28" s="27" t="str">
        <f t="shared" si="9"/>
        <v>ons</v>
      </c>
      <c r="X28" s="28">
        <f t="shared" si="10"/>
        <v>22</v>
      </c>
      <c r="Y28" s="29">
        <f t="shared" si="31"/>
        <v>45434</v>
      </c>
      <c r="Z28" s="60"/>
      <c r="AA28" s="30">
        <f t="shared" si="32"/>
      </c>
      <c r="AB28" s="27" t="str">
        <f t="shared" si="11"/>
        <v>LØR</v>
      </c>
      <c r="AC28" s="28">
        <f t="shared" si="12"/>
        <v>22</v>
      </c>
      <c r="AD28" s="29">
        <f t="shared" si="33"/>
        <v>45465</v>
      </c>
      <c r="AE28" s="77"/>
      <c r="AF28" s="30">
        <f t="shared" si="34"/>
      </c>
      <c r="AG28" s="27" t="str">
        <f t="shared" si="13"/>
        <v>man</v>
      </c>
      <c r="AH28" s="28">
        <f t="shared" si="14"/>
        <v>22</v>
      </c>
      <c r="AI28" s="29">
        <f t="shared" si="35"/>
        <v>45495</v>
      </c>
      <c r="AJ28" s="77"/>
      <c r="AK28" s="30" t="str">
        <f t="shared" si="36"/>
        <v>u30</v>
      </c>
      <c r="AL28" s="27" t="str">
        <f t="shared" si="15"/>
        <v>tors</v>
      </c>
      <c r="AM28" s="28">
        <f t="shared" si="16"/>
        <v>22</v>
      </c>
      <c r="AN28" s="29">
        <f t="shared" si="37"/>
        <v>45526</v>
      </c>
      <c r="AO28" s="60"/>
      <c r="AP28" s="30">
        <f t="shared" si="38"/>
      </c>
      <c r="AQ28" s="27" t="str">
        <f t="shared" si="17"/>
        <v>SØN</v>
      </c>
      <c r="AR28" s="28">
        <f t="shared" si="18"/>
        <v>22</v>
      </c>
      <c r="AS28" s="29">
        <f t="shared" si="39"/>
        <v>45557</v>
      </c>
      <c r="AT28" s="78"/>
      <c r="AU28" s="31">
        <f t="shared" si="40"/>
      </c>
      <c r="AV28" s="32" t="str">
        <f t="shared" si="19"/>
        <v>tirs</v>
      </c>
      <c r="AW28" s="33">
        <f t="shared" si="20"/>
        <v>22</v>
      </c>
      <c r="AX28" s="34">
        <f t="shared" si="41"/>
        <v>45587</v>
      </c>
      <c r="AY28" s="60"/>
      <c r="AZ28" s="30">
        <f t="shared" si="42"/>
      </c>
      <c r="BA28" s="27" t="str">
        <f t="shared" si="21"/>
        <v>fre</v>
      </c>
      <c r="BB28" s="28">
        <f t="shared" si="22"/>
        <v>22</v>
      </c>
      <c r="BC28" s="29">
        <f t="shared" si="43"/>
        <v>45618</v>
      </c>
      <c r="BD28" s="77"/>
      <c r="BE28" s="30">
        <f t="shared" si="44"/>
      </c>
      <c r="BF28" s="27" t="str">
        <f t="shared" si="23"/>
        <v>SØN</v>
      </c>
      <c r="BG28" s="28">
        <f t="shared" si="24"/>
        <v>22</v>
      </c>
      <c r="BH28" s="29">
        <f t="shared" si="45"/>
        <v>45648</v>
      </c>
      <c r="BI28" s="60"/>
      <c r="BJ28" s="31">
        <f t="shared" si="46"/>
      </c>
      <c r="BK28" s="35"/>
    </row>
    <row r="29" spans="2:63" s="2" customFormat="1" ht="24.75" customHeight="1">
      <c r="B29" s="7"/>
      <c r="C29" s="27" t="str">
        <f t="shared" si="0"/>
        <v>tirs</v>
      </c>
      <c r="D29" s="28">
        <f t="shared" si="1"/>
        <v>23</v>
      </c>
      <c r="E29" s="29">
        <f t="shared" si="25"/>
        <v>45314</v>
      </c>
      <c r="F29" s="60"/>
      <c r="G29" s="30">
        <f t="shared" si="2"/>
      </c>
      <c r="H29" s="27" t="str">
        <f t="shared" si="3"/>
        <v>fre</v>
      </c>
      <c r="I29" s="28">
        <f t="shared" si="4"/>
        <v>23</v>
      </c>
      <c r="J29" s="29">
        <f t="shared" si="26"/>
        <v>45345</v>
      </c>
      <c r="K29" s="60"/>
      <c r="L29" s="30">
        <f t="shared" si="27"/>
      </c>
      <c r="M29" s="27" t="str">
        <f t="shared" si="5"/>
        <v>LØR</v>
      </c>
      <c r="N29" s="28">
        <f t="shared" si="6"/>
        <v>23</v>
      </c>
      <c r="O29" s="29">
        <f t="shared" si="28"/>
        <v>45374</v>
      </c>
      <c r="P29" s="60"/>
      <c r="Q29" s="30" t="s">
        <v>4</v>
      </c>
      <c r="R29" s="27" t="str">
        <f t="shared" si="7"/>
        <v>tirs</v>
      </c>
      <c r="S29" s="28">
        <f t="shared" si="8"/>
        <v>23</v>
      </c>
      <c r="T29" s="29">
        <f t="shared" si="29"/>
        <v>45405</v>
      </c>
      <c r="U29" s="77"/>
      <c r="V29" s="30">
        <f t="shared" si="30"/>
      </c>
      <c r="W29" s="27" t="str">
        <f t="shared" si="9"/>
        <v>tors</v>
      </c>
      <c r="X29" s="28">
        <f t="shared" si="10"/>
        <v>23</v>
      </c>
      <c r="Y29" s="29">
        <f t="shared" si="31"/>
        <v>45435</v>
      </c>
      <c r="Z29" s="60"/>
      <c r="AA29" s="30">
        <f t="shared" si="32"/>
      </c>
      <c r="AB29" s="27" t="str">
        <f t="shared" si="11"/>
        <v>SØN</v>
      </c>
      <c r="AC29" s="28">
        <f t="shared" si="12"/>
        <v>23</v>
      </c>
      <c r="AD29" s="29">
        <f t="shared" si="33"/>
        <v>45466</v>
      </c>
      <c r="AE29" s="77"/>
      <c r="AF29" s="30">
        <f t="shared" si="34"/>
      </c>
      <c r="AG29" s="27" t="str">
        <f t="shared" si="13"/>
        <v>tirs</v>
      </c>
      <c r="AH29" s="28">
        <f t="shared" si="14"/>
        <v>23</v>
      </c>
      <c r="AI29" s="29">
        <f t="shared" si="35"/>
        <v>45496</v>
      </c>
      <c r="AJ29" s="60"/>
      <c r="AK29" s="30">
        <f t="shared" si="36"/>
      </c>
      <c r="AL29" s="27" t="str">
        <f t="shared" si="15"/>
        <v>fre</v>
      </c>
      <c r="AM29" s="28">
        <f t="shared" si="16"/>
        <v>23</v>
      </c>
      <c r="AN29" s="29">
        <f t="shared" si="37"/>
        <v>45527</v>
      </c>
      <c r="AO29" s="60"/>
      <c r="AP29" s="30">
        <f t="shared" si="38"/>
      </c>
      <c r="AQ29" s="27" t="str">
        <f t="shared" si="17"/>
        <v>man</v>
      </c>
      <c r="AR29" s="28">
        <f t="shared" si="18"/>
        <v>23</v>
      </c>
      <c r="AS29" s="29">
        <f t="shared" si="39"/>
        <v>45558</v>
      </c>
      <c r="AT29" s="60"/>
      <c r="AU29" s="31" t="str">
        <f t="shared" si="40"/>
        <v>u39</v>
      </c>
      <c r="AV29" s="32" t="str">
        <f t="shared" si="19"/>
        <v>ons</v>
      </c>
      <c r="AW29" s="33">
        <f t="shared" si="20"/>
        <v>23</v>
      </c>
      <c r="AX29" s="34">
        <f t="shared" si="41"/>
        <v>45588</v>
      </c>
      <c r="AY29" s="60"/>
      <c r="AZ29" s="30">
        <f t="shared" si="42"/>
      </c>
      <c r="BA29" s="27" t="str">
        <f t="shared" si="21"/>
        <v>LØR</v>
      </c>
      <c r="BB29" s="28">
        <f t="shared" si="22"/>
        <v>23</v>
      </c>
      <c r="BC29" s="29">
        <f t="shared" si="43"/>
        <v>45619</v>
      </c>
      <c r="BD29" s="77"/>
      <c r="BE29" s="30">
        <f t="shared" si="44"/>
      </c>
      <c r="BF29" s="27" t="str">
        <f t="shared" si="23"/>
        <v>man</v>
      </c>
      <c r="BG29" s="28">
        <f t="shared" si="24"/>
        <v>23</v>
      </c>
      <c r="BH29" s="29">
        <f t="shared" si="45"/>
        <v>45649</v>
      </c>
      <c r="BI29" s="60"/>
      <c r="BJ29" s="31" t="str">
        <f t="shared" si="46"/>
        <v>u52</v>
      </c>
      <c r="BK29" s="35"/>
    </row>
    <row r="30" spans="2:63" s="2" customFormat="1" ht="24.75" customHeight="1">
      <c r="B30" s="7"/>
      <c r="C30" s="27" t="str">
        <f t="shared" si="0"/>
        <v>ons</v>
      </c>
      <c r="D30" s="28">
        <f t="shared" si="1"/>
        <v>24</v>
      </c>
      <c r="E30" s="29">
        <f t="shared" si="25"/>
        <v>45315</v>
      </c>
      <c r="F30" s="60"/>
      <c r="G30" s="30">
        <f t="shared" si="2"/>
      </c>
      <c r="H30" s="27" t="str">
        <f t="shared" si="3"/>
        <v>LØR</v>
      </c>
      <c r="I30" s="28">
        <f t="shared" si="4"/>
        <v>24</v>
      </c>
      <c r="J30" s="29">
        <f t="shared" si="26"/>
        <v>45346</v>
      </c>
      <c r="K30" s="60"/>
      <c r="L30" s="30">
        <f t="shared" si="27"/>
      </c>
      <c r="M30" s="27" t="str">
        <f t="shared" si="5"/>
        <v>SØN</v>
      </c>
      <c r="N30" s="28">
        <f t="shared" si="6"/>
        <v>24</v>
      </c>
      <c r="O30" s="29">
        <f t="shared" si="28"/>
        <v>45375</v>
      </c>
      <c r="P30" s="60"/>
      <c r="Q30" s="30" t="s">
        <v>4</v>
      </c>
      <c r="R30" s="27" t="str">
        <f t="shared" si="7"/>
        <v>ons</v>
      </c>
      <c r="S30" s="28">
        <f t="shared" si="8"/>
        <v>24</v>
      </c>
      <c r="T30" s="29">
        <f t="shared" si="29"/>
        <v>45406</v>
      </c>
      <c r="U30" s="77"/>
      <c r="V30" s="30"/>
      <c r="W30" s="27" t="str">
        <f t="shared" si="9"/>
        <v>fre</v>
      </c>
      <c r="X30" s="28">
        <f t="shared" si="10"/>
        <v>24</v>
      </c>
      <c r="Y30" s="29">
        <f t="shared" si="31"/>
        <v>45436</v>
      </c>
      <c r="Z30" s="60"/>
      <c r="AA30" s="30">
        <f t="shared" si="32"/>
      </c>
      <c r="AB30" s="27" t="str">
        <f t="shared" si="11"/>
        <v>man</v>
      </c>
      <c r="AC30" s="28">
        <f t="shared" si="12"/>
        <v>24</v>
      </c>
      <c r="AD30" s="29">
        <f t="shared" si="33"/>
        <v>45467</v>
      </c>
      <c r="AE30" s="77"/>
      <c r="AF30" s="30" t="str">
        <f t="shared" si="34"/>
        <v>u26</v>
      </c>
      <c r="AG30" s="27" t="str">
        <f t="shared" si="13"/>
        <v>ons</v>
      </c>
      <c r="AH30" s="28">
        <f t="shared" si="14"/>
        <v>24</v>
      </c>
      <c r="AI30" s="29">
        <f t="shared" si="35"/>
        <v>45497</v>
      </c>
      <c r="AJ30" s="60"/>
      <c r="AK30" s="30">
        <f t="shared" si="36"/>
      </c>
      <c r="AL30" s="27" t="str">
        <f t="shared" si="15"/>
        <v>LØR</v>
      </c>
      <c r="AM30" s="28">
        <f t="shared" si="16"/>
        <v>24</v>
      </c>
      <c r="AN30" s="29">
        <f t="shared" si="37"/>
        <v>45528</v>
      </c>
      <c r="AO30" s="60"/>
      <c r="AP30" s="30">
        <f t="shared" si="38"/>
      </c>
      <c r="AQ30" s="27" t="str">
        <f t="shared" si="17"/>
        <v>tirs</v>
      </c>
      <c r="AR30" s="28">
        <f t="shared" si="18"/>
        <v>24</v>
      </c>
      <c r="AS30" s="29">
        <f t="shared" si="39"/>
        <v>45559</v>
      </c>
      <c r="AT30" s="60"/>
      <c r="AU30" s="31">
        <f t="shared" si="40"/>
      </c>
      <c r="AV30" s="32" t="str">
        <f t="shared" si="19"/>
        <v>tors</v>
      </c>
      <c r="AW30" s="33">
        <f t="shared" si="20"/>
        <v>24</v>
      </c>
      <c r="AX30" s="34">
        <f t="shared" si="41"/>
        <v>45589</v>
      </c>
      <c r="AY30" s="60"/>
      <c r="AZ30" s="30">
        <f t="shared" si="42"/>
      </c>
      <c r="BA30" s="27" t="str">
        <f t="shared" si="21"/>
        <v>SØN</v>
      </c>
      <c r="BB30" s="28">
        <f t="shared" si="22"/>
        <v>24</v>
      </c>
      <c r="BC30" s="29">
        <f t="shared" si="43"/>
        <v>45620</v>
      </c>
      <c r="BD30" s="60"/>
      <c r="BE30" s="30">
        <f t="shared" si="44"/>
      </c>
      <c r="BF30" s="27" t="str">
        <f t="shared" si="23"/>
        <v>tirs</v>
      </c>
      <c r="BG30" s="28">
        <f t="shared" si="24"/>
        <v>24</v>
      </c>
      <c r="BH30" s="29">
        <f t="shared" si="45"/>
        <v>45650</v>
      </c>
      <c r="BI30" s="60"/>
      <c r="BJ30" s="31">
        <f t="shared" si="46"/>
      </c>
      <c r="BK30" s="35"/>
    </row>
    <row r="31" spans="2:63" s="2" customFormat="1" ht="24.75" customHeight="1">
      <c r="B31" s="7"/>
      <c r="C31" s="27" t="str">
        <f t="shared" si="0"/>
        <v>tors</v>
      </c>
      <c r="D31" s="28">
        <f t="shared" si="1"/>
        <v>25</v>
      </c>
      <c r="E31" s="29">
        <f t="shared" si="25"/>
        <v>45316</v>
      </c>
      <c r="F31" s="60"/>
      <c r="G31" s="30">
        <f t="shared" si="2"/>
      </c>
      <c r="H31" s="27" t="str">
        <f t="shared" si="3"/>
        <v>SØN</v>
      </c>
      <c r="I31" s="28">
        <f t="shared" si="4"/>
        <v>25</v>
      </c>
      <c r="J31" s="29">
        <f t="shared" si="26"/>
        <v>45347</v>
      </c>
      <c r="K31" s="60"/>
      <c r="L31" s="30">
        <f t="shared" si="27"/>
      </c>
      <c r="M31" s="27" t="str">
        <f t="shared" si="5"/>
        <v>man</v>
      </c>
      <c r="N31" s="28">
        <f t="shared" si="6"/>
        <v>25</v>
      </c>
      <c r="O31" s="29">
        <f t="shared" si="28"/>
        <v>45376</v>
      </c>
      <c r="P31" s="60"/>
      <c r="Q31" s="30" t="str">
        <f aca="true" t="shared" si="47" ref="Q31:Q37">IF(MOD(O31,7)&lt;&gt;2,"","u"&amp;FIXED(MOD(TRUNC((O31-DATE((YEAR(O31)-1900),1,1)+MOD(DATE((YEAR(O31)-1900),1,1)-2,7))/7)+IF(MOD(DATE((YEAR(O31)-1900),1,1)-2,7)&gt;3,52,0),53)+1,0,TRUE))</f>
        <v>u13</v>
      </c>
      <c r="R31" s="27" t="str">
        <f t="shared" si="7"/>
        <v>tors</v>
      </c>
      <c r="S31" s="28">
        <f t="shared" si="8"/>
        <v>25</v>
      </c>
      <c r="T31" s="29">
        <f t="shared" si="29"/>
        <v>45407</v>
      </c>
      <c r="U31" s="77"/>
      <c r="V31" s="30">
        <f t="shared" si="30"/>
      </c>
      <c r="W31" s="27" t="str">
        <f t="shared" si="9"/>
        <v>LØR</v>
      </c>
      <c r="X31" s="28">
        <f t="shared" si="10"/>
        <v>25</v>
      </c>
      <c r="Y31" s="29">
        <f t="shared" si="31"/>
        <v>45437</v>
      </c>
      <c r="Z31" s="60"/>
      <c r="AA31" s="30">
        <f t="shared" si="32"/>
      </c>
      <c r="AB31" s="27" t="str">
        <f t="shared" si="11"/>
        <v>tirs</v>
      </c>
      <c r="AC31" s="28">
        <f t="shared" si="12"/>
        <v>25</v>
      </c>
      <c r="AD31" s="29">
        <f t="shared" si="33"/>
        <v>45468</v>
      </c>
      <c r="AE31" s="77"/>
      <c r="AF31" s="30">
        <f t="shared" si="34"/>
      </c>
      <c r="AG31" s="27" t="str">
        <f t="shared" si="13"/>
        <v>tors</v>
      </c>
      <c r="AH31" s="28">
        <f t="shared" si="14"/>
        <v>25</v>
      </c>
      <c r="AI31" s="29">
        <f t="shared" si="35"/>
        <v>45498</v>
      </c>
      <c r="AJ31" s="60"/>
      <c r="AK31" s="30">
        <f t="shared" si="36"/>
      </c>
      <c r="AL31" s="27" t="str">
        <f t="shared" si="15"/>
        <v>SØN</v>
      </c>
      <c r="AM31" s="28">
        <f t="shared" si="16"/>
        <v>25</v>
      </c>
      <c r="AN31" s="29">
        <f t="shared" si="37"/>
        <v>45529</v>
      </c>
      <c r="AO31" s="60"/>
      <c r="AP31" s="30">
        <f t="shared" si="38"/>
      </c>
      <c r="AQ31" s="27" t="str">
        <f t="shared" si="17"/>
        <v>ons</v>
      </c>
      <c r="AR31" s="28">
        <f t="shared" si="18"/>
        <v>25</v>
      </c>
      <c r="AS31" s="29">
        <f t="shared" si="39"/>
        <v>45560</v>
      </c>
      <c r="AT31" s="60"/>
      <c r="AU31" s="31">
        <f t="shared" si="40"/>
      </c>
      <c r="AV31" s="32" t="str">
        <f t="shared" si="19"/>
        <v>fre</v>
      </c>
      <c r="AW31" s="33">
        <f t="shared" si="20"/>
        <v>25</v>
      </c>
      <c r="AX31" s="34">
        <f t="shared" si="41"/>
        <v>45590</v>
      </c>
      <c r="AY31" s="60"/>
      <c r="AZ31" s="30">
        <f t="shared" si="42"/>
      </c>
      <c r="BA31" s="27" t="str">
        <f t="shared" si="21"/>
        <v>man</v>
      </c>
      <c r="BB31" s="28">
        <f t="shared" si="22"/>
        <v>25</v>
      </c>
      <c r="BC31" s="29">
        <f t="shared" si="43"/>
        <v>45621</v>
      </c>
      <c r="BD31" s="60"/>
      <c r="BE31" s="30" t="str">
        <f t="shared" si="44"/>
        <v>u48</v>
      </c>
      <c r="BF31" s="27" t="str">
        <f t="shared" si="23"/>
        <v>ons</v>
      </c>
      <c r="BG31" s="28">
        <f t="shared" si="24"/>
        <v>25</v>
      </c>
      <c r="BH31" s="29">
        <f t="shared" si="45"/>
        <v>45651</v>
      </c>
      <c r="BI31" s="60"/>
      <c r="BJ31" s="31">
        <f t="shared" si="46"/>
      </c>
      <c r="BK31" s="35"/>
    </row>
    <row r="32" spans="2:63" s="2" customFormat="1" ht="24.75" customHeight="1">
      <c r="B32" s="7"/>
      <c r="C32" s="27" t="str">
        <f t="shared" si="0"/>
        <v>fre</v>
      </c>
      <c r="D32" s="28">
        <f t="shared" si="1"/>
        <v>26</v>
      </c>
      <c r="E32" s="29">
        <f t="shared" si="25"/>
        <v>45317</v>
      </c>
      <c r="F32" s="60"/>
      <c r="G32" s="30">
        <f t="shared" si="2"/>
      </c>
      <c r="H32" s="27" t="str">
        <f t="shared" si="3"/>
        <v>man</v>
      </c>
      <c r="I32" s="28">
        <f t="shared" si="4"/>
        <v>26</v>
      </c>
      <c r="J32" s="29">
        <f t="shared" si="26"/>
        <v>45348</v>
      </c>
      <c r="K32" s="60"/>
      <c r="L32" s="30" t="str">
        <f t="shared" si="27"/>
        <v>u9</v>
      </c>
      <c r="M32" s="27" t="str">
        <f t="shared" si="5"/>
        <v>tirs</v>
      </c>
      <c r="N32" s="28">
        <f t="shared" si="6"/>
        <v>26</v>
      </c>
      <c r="O32" s="29">
        <f t="shared" si="28"/>
        <v>45377</v>
      </c>
      <c r="P32" s="60"/>
      <c r="Q32" s="30">
        <f t="shared" si="47"/>
      </c>
      <c r="R32" s="27" t="str">
        <f t="shared" si="7"/>
        <v>fre</v>
      </c>
      <c r="S32" s="28">
        <f t="shared" si="8"/>
        <v>26</v>
      </c>
      <c r="T32" s="29">
        <f t="shared" si="29"/>
        <v>45408</v>
      </c>
      <c r="U32" s="77"/>
      <c r="V32" s="79"/>
      <c r="W32" s="27" t="str">
        <f t="shared" si="9"/>
        <v>SØN</v>
      </c>
      <c r="X32" s="28">
        <f t="shared" si="10"/>
        <v>26</v>
      </c>
      <c r="Y32" s="29">
        <f t="shared" si="31"/>
        <v>45438</v>
      </c>
      <c r="Z32" s="60"/>
      <c r="AA32" s="30">
        <f t="shared" si="32"/>
      </c>
      <c r="AB32" s="27" t="str">
        <f t="shared" si="11"/>
        <v>ons</v>
      </c>
      <c r="AC32" s="28">
        <f t="shared" si="12"/>
        <v>26</v>
      </c>
      <c r="AD32" s="29">
        <f t="shared" si="33"/>
        <v>45469</v>
      </c>
      <c r="AE32" s="60"/>
      <c r="AF32" s="30">
        <f t="shared" si="34"/>
      </c>
      <c r="AG32" s="27" t="str">
        <f t="shared" si="13"/>
        <v>fre</v>
      </c>
      <c r="AH32" s="28">
        <f t="shared" si="14"/>
        <v>26</v>
      </c>
      <c r="AI32" s="29">
        <f t="shared" si="35"/>
        <v>45499</v>
      </c>
      <c r="AJ32" s="60"/>
      <c r="AK32" s="30">
        <f t="shared" si="36"/>
      </c>
      <c r="AL32" s="27" t="str">
        <f t="shared" si="15"/>
        <v>man</v>
      </c>
      <c r="AM32" s="28">
        <f t="shared" si="16"/>
        <v>26</v>
      </c>
      <c r="AN32" s="29">
        <f t="shared" si="37"/>
        <v>45530</v>
      </c>
      <c r="AO32" s="60"/>
      <c r="AP32" s="30" t="str">
        <f t="shared" si="38"/>
        <v>u35</v>
      </c>
      <c r="AQ32" s="27" t="str">
        <f t="shared" si="17"/>
        <v>tors</v>
      </c>
      <c r="AR32" s="28">
        <f t="shared" si="18"/>
        <v>26</v>
      </c>
      <c r="AS32" s="29">
        <f t="shared" si="39"/>
        <v>45561</v>
      </c>
      <c r="AT32" s="81"/>
      <c r="AU32" s="31">
        <f t="shared" si="40"/>
      </c>
      <c r="AV32" s="32" t="str">
        <f t="shared" si="19"/>
        <v>LØR</v>
      </c>
      <c r="AW32" s="33">
        <f t="shared" si="20"/>
        <v>26</v>
      </c>
      <c r="AX32" s="34">
        <f t="shared" si="41"/>
        <v>45591</v>
      </c>
      <c r="AY32" s="60"/>
      <c r="AZ32" s="30">
        <f t="shared" si="42"/>
      </c>
      <c r="BA32" s="27" t="str">
        <f t="shared" si="21"/>
        <v>tirs</v>
      </c>
      <c r="BB32" s="28">
        <f t="shared" si="22"/>
        <v>26</v>
      </c>
      <c r="BC32" s="29">
        <f t="shared" si="43"/>
        <v>45622</v>
      </c>
      <c r="BD32" s="60"/>
      <c r="BE32" s="30">
        <f t="shared" si="44"/>
      </c>
      <c r="BF32" s="27" t="str">
        <f t="shared" si="23"/>
        <v>tors</v>
      </c>
      <c r="BG32" s="28">
        <f t="shared" si="24"/>
        <v>26</v>
      </c>
      <c r="BH32" s="29">
        <f t="shared" si="45"/>
        <v>45652</v>
      </c>
      <c r="BI32" s="60"/>
      <c r="BJ32" s="31">
        <f t="shared" si="46"/>
      </c>
      <c r="BK32" s="35"/>
    </row>
    <row r="33" spans="2:63" s="2" customFormat="1" ht="24.75" customHeight="1">
      <c r="B33" s="7"/>
      <c r="C33" s="27" t="str">
        <f t="shared" si="0"/>
        <v>LØR</v>
      </c>
      <c r="D33" s="28">
        <f t="shared" si="1"/>
        <v>27</v>
      </c>
      <c r="E33" s="29">
        <f t="shared" si="25"/>
        <v>45318</v>
      </c>
      <c r="F33" s="60"/>
      <c r="G33" s="30">
        <f t="shared" si="2"/>
      </c>
      <c r="H33" s="27" t="str">
        <f t="shared" si="3"/>
        <v>tirs</v>
      </c>
      <c r="I33" s="28">
        <f t="shared" si="4"/>
        <v>27</v>
      </c>
      <c r="J33" s="29">
        <f t="shared" si="26"/>
        <v>45349</v>
      </c>
      <c r="K33" s="60"/>
      <c r="L33" s="30">
        <f t="shared" si="27"/>
      </c>
      <c r="M33" s="27" t="str">
        <f t="shared" si="5"/>
        <v>ons</v>
      </c>
      <c r="N33" s="28">
        <f t="shared" si="6"/>
        <v>27</v>
      </c>
      <c r="O33" s="29">
        <f t="shared" si="28"/>
        <v>45378</v>
      </c>
      <c r="P33" s="77"/>
      <c r="Q33" s="30">
        <f t="shared" si="47"/>
      </c>
      <c r="R33" s="27" t="str">
        <f t="shared" si="7"/>
        <v>LØR</v>
      </c>
      <c r="S33" s="28">
        <f t="shared" si="8"/>
        <v>27</v>
      </c>
      <c r="T33" s="29">
        <f t="shared" si="29"/>
        <v>45409</v>
      </c>
      <c r="U33" s="60"/>
      <c r="V33" s="79"/>
      <c r="W33" s="27" t="str">
        <f t="shared" si="9"/>
        <v>man</v>
      </c>
      <c r="X33" s="28">
        <f t="shared" si="10"/>
        <v>27</v>
      </c>
      <c r="Y33" s="29">
        <f t="shared" si="31"/>
        <v>45439</v>
      </c>
      <c r="Z33" s="60"/>
      <c r="AA33" s="30" t="str">
        <f t="shared" si="32"/>
        <v>u22</v>
      </c>
      <c r="AB33" s="27" t="str">
        <f t="shared" si="11"/>
        <v>tors</v>
      </c>
      <c r="AC33" s="28">
        <f t="shared" si="12"/>
        <v>27</v>
      </c>
      <c r="AD33" s="29">
        <f t="shared" si="33"/>
        <v>45470</v>
      </c>
      <c r="AE33" s="60"/>
      <c r="AF33" s="30">
        <f t="shared" si="34"/>
      </c>
      <c r="AG33" s="27" t="str">
        <f t="shared" si="13"/>
        <v>LØR</v>
      </c>
      <c r="AH33" s="28">
        <f t="shared" si="14"/>
        <v>27</v>
      </c>
      <c r="AI33" s="29">
        <f t="shared" si="35"/>
        <v>45500</v>
      </c>
      <c r="AJ33" s="60"/>
      <c r="AK33" s="30">
        <f t="shared" si="36"/>
      </c>
      <c r="AL33" s="27" t="str">
        <f t="shared" si="15"/>
        <v>tirs</v>
      </c>
      <c r="AM33" s="28">
        <f t="shared" si="16"/>
        <v>27</v>
      </c>
      <c r="AN33" s="29">
        <f t="shared" si="37"/>
        <v>45531</v>
      </c>
      <c r="AO33" s="60"/>
      <c r="AP33" s="30">
        <f t="shared" si="38"/>
      </c>
      <c r="AQ33" s="27" t="str">
        <f t="shared" si="17"/>
        <v>fre</v>
      </c>
      <c r="AR33" s="28">
        <f t="shared" si="18"/>
        <v>27</v>
      </c>
      <c r="AS33" s="29">
        <f t="shared" si="39"/>
        <v>45562</v>
      </c>
      <c r="AT33" s="81"/>
      <c r="AU33" s="31">
        <f t="shared" si="40"/>
      </c>
      <c r="AV33" s="32" t="str">
        <f t="shared" si="19"/>
        <v>SØN</v>
      </c>
      <c r="AW33" s="33">
        <f t="shared" si="20"/>
        <v>27</v>
      </c>
      <c r="AX33" s="34">
        <f t="shared" si="41"/>
        <v>45592</v>
      </c>
      <c r="AY33" s="60"/>
      <c r="AZ33" s="30">
        <f t="shared" si="42"/>
      </c>
      <c r="BA33" s="27" t="str">
        <f t="shared" si="21"/>
        <v>ons</v>
      </c>
      <c r="BB33" s="28">
        <f t="shared" si="22"/>
        <v>27</v>
      </c>
      <c r="BC33" s="29">
        <f t="shared" si="43"/>
        <v>45623</v>
      </c>
      <c r="BD33" s="60"/>
      <c r="BE33" s="30">
        <f t="shared" si="44"/>
      </c>
      <c r="BF33" s="27" t="str">
        <f t="shared" si="23"/>
        <v>fre</v>
      </c>
      <c r="BG33" s="28">
        <f t="shared" si="24"/>
        <v>27</v>
      </c>
      <c r="BH33" s="29">
        <f t="shared" si="45"/>
        <v>45653</v>
      </c>
      <c r="BI33" s="60"/>
      <c r="BJ33" s="31">
        <f t="shared" si="46"/>
      </c>
      <c r="BK33" s="35"/>
    </row>
    <row r="34" spans="2:63" s="2" customFormat="1" ht="24.75" customHeight="1">
      <c r="B34" s="7"/>
      <c r="C34" s="27" t="str">
        <f t="shared" si="0"/>
        <v>SØN</v>
      </c>
      <c r="D34" s="28">
        <f t="shared" si="1"/>
        <v>28</v>
      </c>
      <c r="E34" s="29">
        <f t="shared" si="25"/>
        <v>45319</v>
      </c>
      <c r="F34" s="60"/>
      <c r="G34" s="30">
        <f t="shared" si="2"/>
      </c>
      <c r="H34" s="27" t="str">
        <f t="shared" si="3"/>
        <v>ons</v>
      </c>
      <c r="I34" s="28">
        <f t="shared" si="4"/>
        <v>28</v>
      </c>
      <c r="J34" s="29">
        <f t="shared" si="26"/>
        <v>45350</v>
      </c>
      <c r="K34" s="60"/>
      <c r="L34" s="30">
        <f t="shared" si="27"/>
      </c>
      <c r="M34" s="27" t="str">
        <f t="shared" si="5"/>
        <v>tors</v>
      </c>
      <c r="N34" s="28">
        <f t="shared" si="6"/>
        <v>28</v>
      </c>
      <c r="O34" s="29">
        <f t="shared" si="28"/>
        <v>45379</v>
      </c>
      <c r="P34" s="77"/>
      <c r="Q34" s="30">
        <f t="shared" si="47"/>
      </c>
      <c r="R34" s="27" t="str">
        <f t="shared" si="7"/>
        <v>SØN</v>
      </c>
      <c r="S34" s="28">
        <f t="shared" si="8"/>
        <v>28</v>
      </c>
      <c r="T34" s="29">
        <f t="shared" si="29"/>
        <v>45410</v>
      </c>
      <c r="U34" s="60"/>
      <c r="V34" s="79"/>
      <c r="W34" s="27" t="str">
        <f t="shared" si="9"/>
        <v>tirs</v>
      </c>
      <c r="X34" s="28">
        <f t="shared" si="10"/>
        <v>28</v>
      </c>
      <c r="Y34" s="29">
        <f t="shared" si="31"/>
        <v>45440</v>
      </c>
      <c r="Z34" s="60"/>
      <c r="AA34" s="30">
        <f t="shared" si="32"/>
      </c>
      <c r="AB34" s="27" t="str">
        <f t="shared" si="11"/>
        <v>fre</v>
      </c>
      <c r="AC34" s="28">
        <f t="shared" si="12"/>
        <v>28</v>
      </c>
      <c r="AD34" s="29">
        <f t="shared" si="33"/>
        <v>45471</v>
      </c>
      <c r="AE34" s="60"/>
      <c r="AF34" s="30">
        <f t="shared" si="34"/>
      </c>
      <c r="AG34" s="27" t="str">
        <f t="shared" si="13"/>
        <v>SØN</v>
      </c>
      <c r="AH34" s="28">
        <f t="shared" si="14"/>
        <v>28</v>
      </c>
      <c r="AI34" s="29">
        <f t="shared" si="35"/>
        <v>45501</v>
      </c>
      <c r="AJ34" s="60"/>
      <c r="AK34" s="30">
        <f t="shared" si="36"/>
      </c>
      <c r="AL34" s="27" t="str">
        <f t="shared" si="15"/>
        <v>ons</v>
      </c>
      <c r="AM34" s="28">
        <f t="shared" si="16"/>
        <v>28</v>
      </c>
      <c r="AN34" s="29">
        <f t="shared" si="37"/>
        <v>45532</v>
      </c>
      <c r="AO34" s="60"/>
      <c r="AP34" s="30">
        <f t="shared" si="38"/>
      </c>
      <c r="AQ34" s="27" t="str">
        <f t="shared" si="17"/>
        <v>LØR</v>
      </c>
      <c r="AR34" s="28">
        <f t="shared" si="18"/>
        <v>28</v>
      </c>
      <c r="AS34" s="29">
        <f t="shared" si="39"/>
        <v>45563</v>
      </c>
      <c r="AT34" s="81"/>
      <c r="AU34" s="31">
        <f t="shared" si="40"/>
      </c>
      <c r="AV34" s="32" t="str">
        <f t="shared" si="19"/>
        <v>man</v>
      </c>
      <c r="AW34" s="33">
        <f t="shared" si="20"/>
        <v>28</v>
      </c>
      <c r="AX34" s="34">
        <f t="shared" si="41"/>
        <v>45593</v>
      </c>
      <c r="AY34" s="60"/>
      <c r="AZ34" s="30" t="str">
        <f t="shared" si="42"/>
        <v>u44</v>
      </c>
      <c r="BA34" s="27" t="str">
        <f t="shared" si="21"/>
        <v>tors</v>
      </c>
      <c r="BB34" s="28">
        <f t="shared" si="22"/>
        <v>28</v>
      </c>
      <c r="BC34" s="29">
        <f t="shared" si="43"/>
        <v>45624</v>
      </c>
      <c r="BD34" s="60"/>
      <c r="BE34" s="30">
        <f t="shared" si="44"/>
      </c>
      <c r="BF34" s="27" t="str">
        <f t="shared" si="23"/>
        <v>LØR</v>
      </c>
      <c r="BG34" s="28">
        <f t="shared" si="24"/>
        <v>28</v>
      </c>
      <c r="BH34" s="29">
        <f t="shared" si="45"/>
        <v>45654</v>
      </c>
      <c r="BI34" s="60"/>
      <c r="BJ34" s="31">
        <f t="shared" si="46"/>
      </c>
      <c r="BK34" s="35"/>
    </row>
    <row r="35" spans="2:63" s="2" customFormat="1" ht="24.75" customHeight="1">
      <c r="B35" s="7"/>
      <c r="C35" s="27" t="str">
        <f>IF(E35="","",CHOOSE(MOD(E35,7)+1,"LØR","SØN","man","tirs","ons","tors","fre"))</f>
        <v>man</v>
      </c>
      <c r="D35" s="28">
        <f>IF(E35="","",DAY(E35))</f>
        <v>29</v>
      </c>
      <c r="E35" s="29">
        <f>IF(MONTH(E32)=MONTH(E32+3),E32+3,"")</f>
        <v>45320</v>
      </c>
      <c r="F35" s="60"/>
      <c r="G35" s="30" t="str">
        <f t="shared" si="2"/>
        <v>u5</v>
      </c>
      <c r="H35" s="27" t="str">
        <f>IF(J35="","",CHOOSE(MOD(J35,7)+1,"LØR","SØN","man","tirs","ons","tors","fre"))</f>
        <v>tors</v>
      </c>
      <c r="I35" s="28">
        <f>IF(J35="","",DAY(J35))</f>
        <v>29</v>
      </c>
      <c r="J35" s="29">
        <f>IF(MONTH(J32)=MONTH(J32+3),J32+3,"")</f>
        <v>45351</v>
      </c>
      <c r="K35" s="60"/>
      <c r="L35" s="30"/>
      <c r="M35" s="27" t="str">
        <f>IF(O35="","",CHOOSE(MOD(O35,7)+1,"LØR","SØN","man","tirs","ons","tors","fre"))</f>
        <v>fre</v>
      </c>
      <c r="N35" s="28">
        <f>IF(O35="","",DAY(O35))</f>
        <v>29</v>
      </c>
      <c r="O35" s="29">
        <f>IF(MONTH(O32)=MONTH(O32+3),O32+3,"")</f>
        <v>45380</v>
      </c>
      <c r="P35" s="77"/>
      <c r="Q35" s="30">
        <f t="shared" si="47"/>
      </c>
      <c r="R35" s="27" t="str">
        <f>IF(T35="","",CHOOSE(MOD(T35,7)+1,"LØR","SØN","man","tirs","ons","tors","fre"))</f>
        <v>man</v>
      </c>
      <c r="S35" s="28">
        <f>IF(T35="","",DAY(T35))</f>
        <v>29</v>
      </c>
      <c r="T35" s="29">
        <f>IF(MONTH(T32)=MONTH(T32+3),T32+3,"")</f>
        <v>45411</v>
      </c>
      <c r="U35" s="60"/>
      <c r="V35" s="30" t="str">
        <f t="shared" si="30"/>
        <v>u18</v>
      </c>
      <c r="W35" s="27" t="str">
        <f>IF(Y35="","",CHOOSE(MOD(Y35,7)+1,"LØR","SØN","man","tirs","ons","tors","fre"))</f>
        <v>ons</v>
      </c>
      <c r="X35" s="28">
        <f>IF(Y35="","",DAY(Y35))</f>
        <v>29</v>
      </c>
      <c r="Y35" s="29">
        <f>IF(MONTH(Y32)=MONTH(Y32+3),Y32+3,"")</f>
        <v>45441</v>
      </c>
      <c r="Z35" s="81"/>
      <c r="AA35" s="30">
        <f t="shared" si="32"/>
      </c>
      <c r="AB35" s="27" t="str">
        <f>IF(AD35="","",CHOOSE(MOD(AD35,7)+1,"LØR","SØN","man","tirs","ons","tors","fre"))</f>
        <v>LØR</v>
      </c>
      <c r="AC35" s="28">
        <f>IF(AD35="","",DAY(AD35))</f>
        <v>29</v>
      </c>
      <c r="AD35" s="29">
        <f>IF(MONTH(AD32)=MONTH(AD32+3),AD32+3,"")</f>
        <v>45472</v>
      </c>
      <c r="AE35" s="60"/>
      <c r="AF35" s="30">
        <f t="shared" si="34"/>
      </c>
      <c r="AG35" s="27" t="str">
        <f>IF(AI35="","",CHOOSE(MOD(AI35,7)+1,"LØR","SØN","man","tirs","ons","tors","fre"))</f>
        <v>man</v>
      </c>
      <c r="AH35" s="28">
        <f>IF(AI35="","",DAY(AI35))</f>
        <v>29</v>
      </c>
      <c r="AI35" s="29">
        <f>IF(MONTH(AI32)=MONTH(AI32+3),AI32+3,"")</f>
        <v>45502</v>
      </c>
      <c r="AJ35" s="60"/>
      <c r="AK35" s="30" t="str">
        <f t="shared" si="36"/>
        <v>u31</v>
      </c>
      <c r="AL35" s="27" t="str">
        <f>IF(AN35="","",CHOOSE(MOD(AN35,7)+1,"LØR","SØN","man","tirs","ons","tors","fre"))</f>
        <v>tors</v>
      </c>
      <c r="AM35" s="28">
        <f>IF(AN35="","",DAY(AN35))</f>
        <v>29</v>
      </c>
      <c r="AN35" s="29">
        <f>IF(MONTH(AN32)=MONTH(AN32+3),AN32+3,"")</f>
        <v>45533</v>
      </c>
      <c r="AO35" s="60"/>
      <c r="AP35" s="30">
        <f t="shared" si="38"/>
      </c>
      <c r="AQ35" s="27" t="str">
        <f>IF(AS35="","",CHOOSE(MOD(AS35,7)+1,"LØR","SØN","man","tirs","ons","tors","fre"))</f>
        <v>SØN</v>
      </c>
      <c r="AR35" s="28">
        <f>IF(AS35="","",DAY(AS35))</f>
        <v>29</v>
      </c>
      <c r="AS35" s="29">
        <f>IF(MONTH(AS32)=MONTH(AS32+3),AS32+3,"")</f>
        <v>45564</v>
      </c>
      <c r="AT35" s="60"/>
      <c r="AU35" s="31">
        <f t="shared" si="40"/>
      </c>
      <c r="AV35" s="32" t="str">
        <f>IF(AX35="","",CHOOSE(MOD(AX35,7)+1,"LØR","SØN","man","tirs","ons","tors","fre"))</f>
        <v>tirs</v>
      </c>
      <c r="AW35" s="33">
        <f>IF(AX35="","",DAY(AX35))</f>
        <v>29</v>
      </c>
      <c r="AX35" s="34">
        <f>IF(MONTH(AX32)=MONTH(AX32+3),AX32+3,"")</f>
        <v>45594</v>
      </c>
      <c r="AY35" s="60"/>
      <c r="AZ35" s="30">
        <f t="shared" si="42"/>
      </c>
      <c r="BA35" s="27" t="str">
        <f>IF(BC35="","",CHOOSE(MOD(BC35,7)+1,"LØR","SØN","man","tirs","ons","tors","fre"))</f>
        <v>fre</v>
      </c>
      <c r="BB35" s="28">
        <f>IF(BC35="","",DAY(BC35))</f>
        <v>29</v>
      </c>
      <c r="BC35" s="29">
        <f>IF(MONTH(BC32)=MONTH(BC32+3),BC32+3,"")</f>
        <v>45625</v>
      </c>
      <c r="BD35" s="60"/>
      <c r="BE35" s="30">
        <f t="shared" si="44"/>
      </c>
      <c r="BF35" s="27" t="str">
        <f>IF(BH35="","",CHOOSE(MOD(BH35,7)+1,"LØR","SØN","man","tirs","ons","tors","fre"))</f>
        <v>SØN</v>
      </c>
      <c r="BG35" s="28">
        <f>IF(BH35="","",DAY(BH35))</f>
        <v>29</v>
      </c>
      <c r="BH35" s="29">
        <f>IF(MONTH(BH32)=MONTH(BH32+3),BH32+3,"")</f>
        <v>45655</v>
      </c>
      <c r="BI35" s="60"/>
      <c r="BJ35" s="31">
        <f t="shared" si="46"/>
      </c>
      <c r="BK35" s="35"/>
    </row>
    <row r="36" spans="2:63" s="2" customFormat="1" ht="24.75" customHeight="1">
      <c r="B36" s="7"/>
      <c r="C36" s="27" t="str">
        <f>IF(E36="","",CHOOSE(MOD(E36,7)+1,"LØR","SØN","man","tirs","ons","tors","fre"))</f>
        <v>tirs</v>
      </c>
      <c r="D36" s="28">
        <f>IF(E36="","",DAY(E36))</f>
        <v>30</v>
      </c>
      <c r="E36" s="29">
        <f>IF(MONTH(E33)=MONTH(E33+3),E33+3,"")</f>
        <v>45321</v>
      </c>
      <c r="F36" s="60"/>
      <c r="G36" s="30">
        <f t="shared" si="2"/>
      </c>
      <c r="H36" s="27">
        <f>IF(J36="","",CHOOSE(MOD(J36,7)+1,"LØR","SØN","man","tirs","ons","tors","fre"))</f>
      </c>
      <c r="I36" s="28">
        <f>IF(J36="","",DAY(J36))</f>
      </c>
      <c r="J36" s="29">
        <f>IF(MONTH(J33)=MONTH(J33+3),J33+3,"")</f>
      </c>
      <c r="K36" s="60"/>
      <c r="L36" s="30"/>
      <c r="M36" s="27" t="str">
        <f>IF(O36="","",CHOOSE(MOD(O36,7)+1,"LØR","SØN","man","tirs","ons","tors","fre"))</f>
        <v>LØR</v>
      </c>
      <c r="N36" s="28">
        <f>IF(O36="","",DAY(O36))</f>
        <v>30</v>
      </c>
      <c r="O36" s="29">
        <f>IF(MONTH(O33)=MONTH(O33+3),O33+3,"")</f>
        <v>45381</v>
      </c>
      <c r="P36" s="77"/>
      <c r="Q36" s="30">
        <f t="shared" si="47"/>
      </c>
      <c r="R36" s="27" t="str">
        <f>IF(T36="","",CHOOSE(MOD(T36,7)+1,"LØR","SØN","man","tirs","ons","tors","fre"))</f>
        <v>tirs</v>
      </c>
      <c r="S36" s="28">
        <f>IF(T36="","",DAY(T36))</f>
        <v>30</v>
      </c>
      <c r="T36" s="29">
        <f>IF(MONTH(T33)=MONTH(T33+3),T33+3,"")</f>
        <v>45412</v>
      </c>
      <c r="U36" s="60"/>
      <c r="V36" s="30">
        <f t="shared" si="30"/>
      </c>
      <c r="W36" s="27" t="str">
        <f>IF(Y36="","",CHOOSE(MOD(Y36,7)+1,"LØR","SØN","man","tirs","ons","tors","fre"))</f>
        <v>tors</v>
      </c>
      <c r="X36" s="28">
        <f>IF(Y36="","",DAY(Y36))</f>
        <v>30</v>
      </c>
      <c r="Y36" s="29">
        <f>IF(MONTH(Y33)=MONTH(Y33+3),Y33+3,"")</f>
        <v>45442</v>
      </c>
      <c r="Z36" s="81"/>
      <c r="AA36" s="30">
        <f t="shared" si="32"/>
      </c>
      <c r="AB36" s="27" t="str">
        <f>IF(AD36="","",CHOOSE(MOD(AD36,7)+1,"LØR","SØN","man","tirs","ons","tors","fre"))</f>
        <v>SØN</v>
      </c>
      <c r="AC36" s="28">
        <f>IF(AD36="","",DAY(AD36))</f>
        <v>30</v>
      </c>
      <c r="AD36" s="29">
        <f>IF(MONTH(AD33)=MONTH(AD33+3),AD33+3,"")</f>
        <v>45473</v>
      </c>
      <c r="AE36" s="60"/>
      <c r="AF36" s="30">
        <f t="shared" si="34"/>
      </c>
      <c r="AG36" s="27" t="str">
        <f>IF(AI36="","",CHOOSE(MOD(AI36,7)+1,"LØR","SØN","man","tirs","ons","tors","fre"))</f>
        <v>tirs</v>
      </c>
      <c r="AH36" s="28">
        <f>IF(AI36="","",DAY(AI36))</f>
        <v>30</v>
      </c>
      <c r="AI36" s="29">
        <f>IF(MONTH(AI33)=MONTH(AI33+3),AI33+3,"")</f>
        <v>45503</v>
      </c>
      <c r="AJ36" s="60"/>
      <c r="AK36" s="30">
        <f t="shared" si="36"/>
      </c>
      <c r="AL36" s="27" t="str">
        <f>IF(AN36="","",CHOOSE(MOD(AN36,7)+1,"LØR","SØN","man","tirs","ons","tors","fre"))</f>
        <v>fre</v>
      </c>
      <c r="AM36" s="28">
        <f>IF(AN36="","",DAY(AN36))</f>
        <v>30</v>
      </c>
      <c r="AN36" s="29">
        <f>IF(MONTH(AN33)=MONTH(AN33+3),AN33+3,"")</f>
        <v>45534</v>
      </c>
      <c r="AO36" s="60"/>
      <c r="AP36" s="30">
        <f t="shared" si="38"/>
      </c>
      <c r="AQ36" s="27" t="str">
        <f>IF(AS36="","",CHOOSE(MOD(AS36,7)+1,"LØR","SØN","man","tirs","ons","tors","fre"))</f>
        <v>man</v>
      </c>
      <c r="AR36" s="28">
        <f>IF(AS36="","",DAY(AS36))</f>
        <v>30</v>
      </c>
      <c r="AS36" s="29">
        <f>IF(MONTH(AS33)=MONTH(AS33+3),AS33+3,"")</f>
        <v>45565</v>
      </c>
      <c r="AT36" s="60"/>
      <c r="AU36" s="31" t="str">
        <f t="shared" si="40"/>
        <v>u40</v>
      </c>
      <c r="AV36" s="32" t="str">
        <f>IF(AX36="","",CHOOSE(MOD(AX36,7)+1,"LØR","SØN","man","tirs","ons","tors","fre"))</f>
        <v>ons</v>
      </c>
      <c r="AW36" s="33">
        <f>IF(AX36="","",DAY(AX36))</f>
        <v>30</v>
      </c>
      <c r="AX36" s="34">
        <f>IF(MONTH(AX33)=MONTH(AX33+3),AX33+3,"")</f>
        <v>45595</v>
      </c>
      <c r="AY36" s="60"/>
      <c r="AZ36" s="30">
        <f t="shared" si="42"/>
      </c>
      <c r="BA36" s="27" t="str">
        <f>IF(BC36="","",CHOOSE(MOD(BC36,7)+1,"LØR","SØN","man","tirs","ons","tors","fre"))</f>
        <v>LØR</v>
      </c>
      <c r="BB36" s="28">
        <f>IF(BC36="","",DAY(BC36))</f>
        <v>30</v>
      </c>
      <c r="BC36" s="29">
        <f>IF(MONTH(BC33)=MONTH(BC33+3),BC33+3,"")</f>
        <v>45626</v>
      </c>
      <c r="BD36" s="60"/>
      <c r="BE36" s="30">
        <f t="shared" si="44"/>
      </c>
      <c r="BF36" s="27" t="str">
        <f>IF(BH36="","",CHOOSE(MOD(BH36,7)+1,"LØR","SØN","man","tirs","ons","tors","fre"))</f>
        <v>man</v>
      </c>
      <c r="BG36" s="28">
        <f>IF(BH36="","",DAY(BH36))</f>
        <v>30</v>
      </c>
      <c r="BH36" s="29">
        <f>IF(MONTH(BH33)=MONTH(BH33+3),BH33+3,"")</f>
        <v>45656</v>
      </c>
      <c r="BI36" s="60"/>
      <c r="BJ36" s="31" t="str">
        <f t="shared" si="46"/>
        <v>u53</v>
      </c>
      <c r="BK36" s="35"/>
    </row>
    <row r="37" spans="2:63" s="2" customFormat="1" ht="24.75" customHeight="1" thickBot="1">
      <c r="B37" s="7"/>
      <c r="C37" s="36" t="str">
        <f>IF(E37="","",CHOOSE(MOD(E37,7)+1,"LØR","SØN","man","tirs","ons","tors","fre"))</f>
        <v>ons</v>
      </c>
      <c r="D37" s="28">
        <f>IF(E37="","",DAY(E37))</f>
        <v>31</v>
      </c>
      <c r="E37" s="37">
        <f>IF(MONTH(E34)=MONTH(E34+3),E34+3,"")</f>
        <v>45322</v>
      </c>
      <c r="F37" s="60"/>
      <c r="G37" s="30">
        <f t="shared" si="2"/>
      </c>
      <c r="H37" s="36">
        <f>IF(J37="","",CHOOSE(MOD(J37,7)+1,"LØR","SØN","man","tirs","ons","tors","fre"))</f>
      </c>
      <c r="I37" s="28">
        <f>IF(J37="","",DAY(J37))</f>
      </c>
      <c r="J37" s="37">
        <f>IF(MONTH(J34)=MONTH(J34+3),J34+3,"")</f>
      </c>
      <c r="K37" s="77"/>
      <c r="L37" s="30"/>
      <c r="M37" s="36" t="str">
        <f>IF(O37="","",CHOOSE(MOD(O37,7)+1,"LØR","SØN","man","tirs","ons","tors","fre"))</f>
        <v>SØN</v>
      </c>
      <c r="N37" s="28">
        <f>IF(O37="","",DAY(O37))</f>
        <v>31</v>
      </c>
      <c r="O37" s="37">
        <f>IF(MONTH(O34)=MONTH(O34+3),O34+3,"")</f>
        <v>45382</v>
      </c>
      <c r="P37" s="77"/>
      <c r="Q37" s="30">
        <f t="shared" si="47"/>
      </c>
      <c r="R37" s="36">
        <f>IF(T37="","",CHOOSE(MOD(T37,7)+1,"LØR","SØN","man","tirs","ons","tors","fre"))</f>
      </c>
      <c r="S37" s="28">
        <f>IF(T37="","",DAY(T37))</f>
      </c>
      <c r="T37" s="37">
        <f>IF(MONTH(T34)=MONTH(T34+3),T34+3,"")</f>
      </c>
      <c r="U37" s="77"/>
      <c r="V37" s="30"/>
      <c r="W37" s="36" t="str">
        <f>IF(Y37="","",CHOOSE(MOD(Y37,7)+1,"LØR","SØN","man","tirs","ons","tors","fre"))</f>
        <v>fre</v>
      </c>
      <c r="X37" s="28">
        <f>IF(Y37="","",DAY(Y37))</f>
        <v>31</v>
      </c>
      <c r="Y37" s="37">
        <f>IF(MONTH(Y34)=MONTH(Y34+3),Y34+3,"")</f>
        <v>45443</v>
      </c>
      <c r="Z37" s="81"/>
      <c r="AA37" s="30">
        <f t="shared" si="32"/>
      </c>
      <c r="AB37" s="36">
        <f>IF(AD37="","",CHOOSE(MOD(AD37,7)+1,"LØR","SØN","man","tirs","ons","tors","fre"))</f>
      </c>
      <c r="AC37" s="28">
        <f>IF(AD37="","",DAY(AD37))</f>
      </c>
      <c r="AD37" s="37">
        <f>IF(MONTH(AD34)=MONTH(AD34+3),AD34+3,"")</f>
      </c>
      <c r="AE37" s="77"/>
      <c r="AF37" s="30"/>
      <c r="AG37" s="36" t="str">
        <f>IF(AI37="","",CHOOSE(MOD(AI37,7)+1,"LØR","SØN","man","tirs","ons","tors","fre"))</f>
        <v>ons</v>
      </c>
      <c r="AH37" s="28">
        <f>IF(AI37="","",DAY(AI37))</f>
        <v>31</v>
      </c>
      <c r="AI37" s="37">
        <f>IF(MONTH(AI34)=MONTH(AI34+3),AI34+3,"")</f>
        <v>45504</v>
      </c>
      <c r="AJ37" s="77"/>
      <c r="AK37" s="30">
        <f t="shared" si="36"/>
      </c>
      <c r="AL37" s="36" t="str">
        <f>IF(AN37="","",CHOOSE(MOD(AN37,7)+1,"LØR","SØN","man","tirs","ons","tors","fre"))</f>
        <v>LØR</v>
      </c>
      <c r="AM37" s="28">
        <f>IF(AN37="","",DAY(AN37))</f>
        <v>31</v>
      </c>
      <c r="AN37" s="37">
        <f>IF(MONTH(AN34)=MONTH(AN34+3),AN34+3,"")</f>
        <v>45535</v>
      </c>
      <c r="AO37" s="60"/>
      <c r="AP37" s="30">
        <f t="shared" si="38"/>
      </c>
      <c r="AQ37" s="36">
        <f>IF(AS37="","",CHOOSE(MOD(AS37,7)+1,"LØR","SØN","man","tirs","ons","tors","fre"))</f>
      </c>
      <c r="AR37" s="28">
        <f>IF(AS37="","",DAY(AS37))</f>
      </c>
      <c r="AS37" s="37">
        <f>IF(MONTH(AS34)=MONTH(AS34+3),AS34+3,"")</f>
      </c>
      <c r="AT37" s="61"/>
      <c r="AU37" s="31"/>
      <c r="AV37" s="38" t="str">
        <f>IF(AX37="","",CHOOSE(MOD(AX37,7)+1,"LØR","SØN","man","tirs","ons","tors","fre"))</f>
        <v>tors</v>
      </c>
      <c r="AW37" s="33">
        <f>IF(AX37="","",DAY(AX37))</f>
        <v>31</v>
      </c>
      <c r="AX37" s="39">
        <f>IF(MONTH(AX34)=MONTH(AX34+3),AX34+3,"")</f>
        <v>45596</v>
      </c>
      <c r="AY37" s="61"/>
      <c r="AZ37" s="30">
        <f t="shared" si="42"/>
      </c>
      <c r="BA37" s="36">
        <f>IF(BC37="","",CHOOSE(MOD(BC37,7)+1,"LØR","SØN","man","tirs","ons","tors","fre"))</f>
      </c>
      <c r="BB37" s="28">
        <f>IF(BC37="","",DAY(BC37))</f>
      </c>
      <c r="BC37" s="37">
        <f>IF(MONTH(BC34)=MONTH(BC34+3),BC34+3,"")</f>
      </c>
      <c r="BD37" s="61"/>
      <c r="BE37" s="30"/>
      <c r="BF37" s="36" t="str">
        <f>IF(BH37="","",CHOOSE(MOD(BH37,7)+1,"LØR","SØN","man","tirs","ons","tors","fre"))</f>
        <v>tirs</v>
      </c>
      <c r="BG37" s="28">
        <f>IF(BH37="","",DAY(BH37))</f>
        <v>31</v>
      </c>
      <c r="BH37" s="37">
        <f>IF(MONTH(BH34)=MONTH(BH34+3),BH34+3,"")</f>
        <v>45657</v>
      </c>
      <c r="BI37" s="61"/>
      <c r="BJ37" s="31">
        <f t="shared" si="46"/>
      </c>
      <c r="BK37" s="35"/>
    </row>
    <row r="38" spans="2:63" ht="24.75" customHeight="1">
      <c r="B38" s="7"/>
      <c r="C38" s="40"/>
      <c r="D38" s="41"/>
      <c r="E38" s="42"/>
      <c r="F38" s="82" t="s">
        <v>6</v>
      </c>
      <c r="G38" s="43"/>
      <c r="H38" s="43"/>
      <c r="I38" s="43"/>
      <c r="J38" s="43"/>
      <c r="K38" s="85" t="s">
        <v>9</v>
      </c>
      <c r="L38" s="43"/>
      <c r="M38" s="43"/>
      <c r="N38" s="43"/>
      <c r="O38" s="43"/>
      <c r="P38" s="62"/>
      <c r="Q38" s="43"/>
      <c r="R38" s="43"/>
      <c r="S38" s="43"/>
      <c r="T38" s="43"/>
      <c r="U38" s="62"/>
      <c r="V38" s="42"/>
      <c r="W38" s="42"/>
      <c r="X38" s="42"/>
      <c r="Y38" s="42"/>
      <c r="Z38" s="73"/>
      <c r="AA38" s="42"/>
      <c r="AB38" s="42"/>
      <c r="AC38" s="42"/>
      <c r="AD38" s="42"/>
      <c r="AE38" s="73"/>
      <c r="AF38" s="42"/>
      <c r="AG38" s="42"/>
      <c r="AH38" s="42"/>
      <c r="AI38" s="42"/>
      <c r="AJ38" s="73"/>
      <c r="AK38" s="42"/>
      <c r="AL38" s="42"/>
      <c r="AM38" s="42"/>
      <c r="AN38" s="42"/>
      <c r="AO38" s="73"/>
      <c r="AP38" s="42"/>
      <c r="AQ38" s="42"/>
      <c r="AR38" s="42"/>
      <c r="AS38" s="42"/>
      <c r="AT38" s="73"/>
      <c r="AU38" s="42"/>
      <c r="AV38" s="42"/>
      <c r="AW38" s="42"/>
      <c r="AX38" s="42"/>
      <c r="AY38" s="73"/>
      <c r="AZ38" s="42"/>
      <c r="BA38" s="42"/>
      <c r="BB38" s="42"/>
      <c r="BC38" s="42"/>
      <c r="BD38" s="73"/>
      <c r="BE38" s="42"/>
      <c r="BF38" s="42"/>
      <c r="BG38" s="42"/>
      <c r="BH38" s="42"/>
      <c r="BI38" s="73"/>
      <c r="BJ38" s="44"/>
      <c r="BK38" s="45"/>
    </row>
    <row r="39" spans="2:63" ht="24.75" customHeight="1">
      <c r="B39" s="47"/>
      <c r="C39" s="48"/>
      <c r="D39" s="49"/>
      <c r="E39" s="50"/>
      <c r="F39" s="83" t="s">
        <v>8</v>
      </c>
      <c r="G39" s="51"/>
      <c r="H39" s="51"/>
      <c r="I39" s="51"/>
      <c r="J39" s="51"/>
      <c r="K39" s="93" t="s">
        <v>7</v>
      </c>
      <c r="L39" s="51"/>
      <c r="M39" s="51"/>
      <c r="N39" s="51"/>
      <c r="O39" s="51"/>
      <c r="P39" s="63"/>
      <c r="Q39" s="51"/>
      <c r="R39" s="51"/>
      <c r="S39" s="51"/>
      <c r="T39" s="51"/>
      <c r="U39" s="63"/>
      <c r="V39" s="50"/>
      <c r="W39" s="50"/>
      <c r="X39" s="50"/>
      <c r="Y39" s="50"/>
      <c r="Z39" s="74"/>
      <c r="AA39" s="50"/>
      <c r="AB39" s="50"/>
      <c r="AC39" s="50"/>
      <c r="AD39" s="50"/>
      <c r="AE39" s="74"/>
      <c r="AF39" s="50"/>
      <c r="AG39" s="50"/>
      <c r="AH39" s="50"/>
      <c r="AI39" s="50"/>
      <c r="AJ39" s="74"/>
      <c r="AK39" s="50"/>
      <c r="AL39" s="50"/>
      <c r="AM39" s="50"/>
      <c r="AN39" s="50"/>
      <c r="AO39" s="74"/>
      <c r="AP39" s="50"/>
      <c r="AQ39" s="50"/>
      <c r="AR39" s="50"/>
      <c r="AS39" s="50"/>
      <c r="AT39" s="74"/>
      <c r="AU39" s="50"/>
      <c r="AV39" s="50"/>
      <c r="AW39" s="50"/>
      <c r="AX39" s="50"/>
      <c r="AY39" s="74"/>
      <c r="AZ39" s="50"/>
      <c r="BA39" s="50"/>
      <c r="BB39" s="50"/>
      <c r="BC39" s="50"/>
      <c r="BD39" s="74"/>
      <c r="BE39" s="50"/>
      <c r="BF39" s="50"/>
      <c r="BG39" s="50"/>
      <c r="BH39" s="50"/>
      <c r="BI39" s="74"/>
      <c r="BJ39" s="52"/>
      <c r="BK39" s="45"/>
    </row>
    <row r="40" spans="2:63" ht="24.75" customHeight="1" thickBot="1">
      <c r="B40" s="47"/>
      <c r="C40" s="19"/>
      <c r="D40" s="20"/>
      <c r="E40" s="53"/>
      <c r="F40" s="84" t="s">
        <v>5</v>
      </c>
      <c r="G40" s="54"/>
      <c r="H40" s="54"/>
      <c r="I40" s="54"/>
      <c r="J40" s="54"/>
      <c r="K40" s="94" t="s">
        <v>10</v>
      </c>
      <c r="L40" s="54"/>
      <c r="M40" s="54"/>
      <c r="N40" s="54"/>
      <c r="O40" s="54"/>
      <c r="P40" s="64"/>
      <c r="Q40" s="54"/>
      <c r="R40" s="54"/>
      <c r="S40" s="54"/>
      <c r="T40" s="54"/>
      <c r="U40" s="64"/>
      <c r="V40" s="53"/>
      <c r="W40" s="53"/>
      <c r="X40" s="53"/>
      <c r="Y40" s="53"/>
      <c r="Z40" s="75"/>
      <c r="AA40" s="53"/>
      <c r="AB40" s="53"/>
      <c r="AC40" s="53"/>
      <c r="AD40" s="53"/>
      <c r="AE40" s="75"/>
      <c r="AF40" s="53"/>
      <c r="AG40" s="53"/>
      <c r="AH40" s="53"/>
      <c r="AI40" s="53"/>
      <c r="AJ40" s="75"/>
      <c r="AK40" s="53"/>
      <c r="AL40" s="53"/>
      <c r="AM40" s="53"/>
      <c r="AN40" s="53"/>
      <c r="AO40" s="75"/>
      <c r="AP40" s="53"/>
      <c r="AQ40" s="53"/>
      <c r="AR40" s="53"/>
      <c r="AS40" s="53"/>
      <c r="AT40" s="75"/>
      <c r="AU40" s="53"/>
      <c r="AV40" s="53"/>
      <c r="AW40" s="53"/>
      <c r="AX40" s="53"/>
      <c r="AY40" s="75"/>
      <c r="AZ40" s="53"/>
      <c r="BA40" s="53"/>
      <c r="BB40" s="53"/>
      <c r="BC40" s="53"/>
      <c r="BD40" s="75"/>
      <c r="BE40" s="53"/>
      <c r="BF40" s="53"/>
      <c r="BG40" s="53"/>
      <c r="BH40" s="53"/>
      <c r="BI40" s="75"/>
      <c r="BJ40" s="55"/>
      <c r="BK40" s="45"/>
    </row>
    <row r="41" ht="12.75" customHeight="1"/>
  </sheetData>
  <sheetProtection/>
  <mergeCells count="14">
    <mergeCell ref="B1:L1"/>
    <mergeCell ref="C6:G6"/>
    <mergeCell ref="H6:L6"/>
    <mergeCell ref="M6:Q6"/>
    <mergeCell ref="R6:V6"/>
    <mergeCell ref="BF6:BJ6"/>
    <mergeCell ref="C4:G4"/>
    <mergeCell ref="W6:AA6"/>
    <mergeCell ref="AG6:AK6"/>
    <mergeCell ref="AB6:AF6"/>
    <mergeCell ref="AL6:AP6"/>
    <mergeCell ref="AQ6:AU6"/>
    <mergeCell ref="AV6:AZ6"/>
    <mergeCell ref="BA6:BE6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Jan Christiansen</cp:lastModifiedBy>
  <cp:lastPrinted>2012-11-26T09:14:10Z</cp:lastPrinted>
  <dcterms:created xsi:type="dcterms:W3CDTF">2008-08-07T16:23:46Z</dcterms:created>
  <dcterms:modified xsi:type="dcterms:W3CDTF">2024-01-09T11:01:22Z</dcterms:modified>
  <cp:category/>
  <cp:version/>
  <cp:contentType/>
  <cp:contentStatus/>
</cp:coreProperties>
</file>